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810" yWindow="60" windowWidth="15120" windowHeight="8010" tabRatio="887"/>
  </bookViews>
  <sheets>
    <sheet name="Índice" sheetId="141" r:id="rId1"/>
    <sheet name="Q1" sheetId="1" r:id="rId2"/>
    <sheet name="Q2" sheetId="2" r:id="rId3"/>
    <sheet name="Q3" sheetId="3" r:id="rId4"/>
    <sheet name="Q4" sheetId="63" r:id="rId5"/>
    <sheet name="Q5" sheetId="64" r:id="rId6"/>
    <sheet name="Q6" sheetId="65" r:id="rId7"/>
    <sheet name="Q7" sheetId="66" r:id="rId8"/>
    <sheet name="Q8" sheetId="67" r:id="rId9"/>
    <sheet name="Q9" sheetId="68" r:id="rId10"/>
    <sheet name="Q10" sheetId="69" r:id="rId11"/>
    <sheet name="Q11" sheetId="70" r:id="rId12"/>
    <sheet name="Q12" sheetId="71" r:id="rId13"/>
    <sheet name="Q13" sheetId="72" r:id="rId14"/>
    <sheet name="Q14" sheetId="73" r:id="rId15"/>
    <sheet name="Q15" sheetId="74" r:id="rId16"/>
    <sheet name="Q16" sheetId="75" r:id="rId17"/>
    <sheet name="Q17" sheetId="76" r:id="rId18"/>
    <sheet name="Q18" sheetId="77" r:id="rId19"/>
    <sheet name="Q19" sheetId="78" r:id="rId20"/>
    <sheet name="Q20" sheetId="79" r:id="rId21"/>
    <sheet name="Q21" sheetId="81" r:id="rId22"/>
    <sheet name="Q22" sheetId="80" r:id="rId23"/>
    <sheet name="Q23" sheetId="82" r:id="rId24"/>
    <sheet name="Q24" sheetId="83" r:id="rId25"/>
    <sheet name="Q25" sheetId="84" r:id="rId26"/>
    <sheet name="Q26" sheetId="85" r:id="rId27"/>
    <sheet name="Q27" sheetId="86" r:id="rId28"/>
    <sheet name="Q28" sheetId="87" r:id="rId29"/>
    <sheet name="Q29" sheetId="88" r:id="rId30"/>
    <sheet name="Q30" sheetId="89" r:id="rId31"/>
    <sheet name="Q31" sheetId="90" r:id="rId32"/>
    <sheet name="Q32" sheetId="91" r:id="rId33"/>
    <sheet name="Q33" sheetId="92" r:id="rId34"/>
    <sheet name="Q34" sheetId="93" r:id="rId35"/>
    <sheet name="Q35" sheetId="94" r:id="rId36"/>
    <sheet name="Q36" sheetId="95" r:id="rId37"/>
    <sheet name="Q37" sheetId="96" r:id="rId38"/>
    <sheet name="Q38" sheetId="97" r:id="rId39"/>
    <sheet name="Q39" sheetId="104" r:id="rId40"/>
    <sheet name="Q40" sheetId="105" r:id="rId41"/>
    <sheet name="Q41" sheetId="106" r:id="rId42"/>
    <sheet name="Q42" sheetId="107" r:id="rId43"/>
    <sheet name="Q43" sheetId="108" r:id="rId44"/>
    <sheet name="Q44" sheetId="109" r:id="rId45"/>
    <sheet name="Q45" sheetId="110" r:id="rId46"/>
    <sheet name="Q46" sheetId="111" r:id="rId47"/>
    <sheet name="Q47" sheetId="112" r:id="rId48"/>
    <sheet name="Q48" sheetId="113" r:id="rId49"/>
    <sheet name="Q49" sheetId="114" r:id="rId50"/>
    <sheet name="Q50" sheetId="115" r:id="rId51"/>
    <sheet name="Q51" sheetId="116" r:id="rId52"/>
    <sheet name="Q52" sheetId="117" r:id="rId53"/>
    <sheet name="Q53" sheetId="118" r:id="rId54"/>
    <sheet name="Q54" sheetId="119" r:id="rId55"/>
    <sheet name="Q55" sheetId="120" r:id="rId56"/>
    <sheet name="Q56" sheetId="121" r:id="rId57"/>
    <sheet name="Q57" sheetId="122" r:id="rId58"/>
    <sheet name="Q58" sheetId="123" r:id="rId59"/>
    <sheet name="Q59" sheetId="124" r:id="rId60"/>
    <sheet name="Q60" sheetId="125" r:id="rId61"/>
    <sheet name="Q61" sheetId="126" r:id="rId62"/>
    <sheet name="Q62" sheetId="127" r:id="rId63"/>
    <sheet name="Q63" sheetId="128" r:id="rId64"/>
    <sheet name="Q64" sheetId="129" r:id="rId65"/>
    <sheet name="Q65" sheetId="131" r:id="rId66"/>
    <sheet name="Q66" sheetId="132" r:id="rId67"/>
    <sheet name="Q67" sheetId="139" r:id="rId68"/>
    <sheet name="Q68" sheetId="140" r:id="rId69"/>
  </sheets>
  <definedNames>
    <definedName name="_xlnm.Print_Area" localSheetId="1">'Q1'!$A$1:$F$33</definedName>
    <definedName name="_xlnm.Print_Area" localSheetId="24">'Q24'!$A$1:$R$32</definedName>
    <definedName name="_xlnm.Print_Area" localSheetId="28">'Q28'!$A$1:$N$32</definedName>
    <definedName name="Print_Area" localSheetId="1">'Q1'!$B$2:$E$33</definedName>
    <definedName name="Print_Area" localSheetId="10">'Q10'!$B$2:$X$34</definedName>
    <definedName name="Print_Area" localSheetId="11">'Q11'!$B$2:$M$35</definedName>
    <definedName name="Print_Area" localSheetId="12">'Q12'!$B$2:$L$32</definedName>
    <definedName name="Print_Area" localSheetId="13">'Q13'!$B$2:$I$35</definedName>
    <definedName name="Print_Area" localSheetId="14">'Q14'!$B$2:$H$32</definedName>
    <definedName name="Print_Area" localSheetId="15">'Q15'!$B$2:$K$35</definedName>
    <definedName name="Print_Area" localSheetId="16">'Q16'!$B$2:$K$35</definedName>
    <definedName name="Print_Area" localSheetId="17">'Q17'!$B$2:$K$35</definedName>
    <definedName name="Print_Area" localSheetId="18">'Q18'!$B$2:$J$32</definedName>
    <definedName name="Print_Area" localSheetId="19">'Q19'!$B$2:$J$32</definedName>
    <definedName name="Print_Area" localSheetId="2">'Q2'!$B$2:$D$30</definedName>
    <definedName name="Print_Area" localSheetId="20">'Q20'!$B$2:$J$32</definedName>
    <definedName name="Print_Area" localSheetId="21">'Q21'!$B$2:$S$34</definedName>
    <definedName name="Print_Area" localSheetId="22">'Q22'!$B$2:$R$32</definedName>
    <definedName name="Print_Area" localSheetId="23">'Q23'!$A$2:$R$34</definedName>
    <definedName name="Print_Area" localSheetId="24">'Q24'!$B$2:$R$32</definedName>
    <definedName name="Print_Area" localSheetId="25">'Q25'!$B$2:$AM$35</definedName>
    <definedName name="Print_Area" localSheetId="26">'Q26'!$B$2:$AL$32</definedName>
    <definedName name="Print_Area" localSheetId="27">'Q27'!$A$2:$N$35</definedName>
    <definedName name="Print_Area" localSheetId="28">'Q28'!$B$2:$N$32</definedName>
    <definedName name="Print_Area" localSheetId="29">'Q29'!$B$2:$AA$37</definedName>
    <definedName name="Print_Area" localSheetId="3">'Q3'!$B$2:$G$37</definedName>
    <definedName name="Print_Area" localSheetId="30">'Q30'!$B$2:$Z$34</definedName>
    <definedName name="Print_Area" localSheetId="31">'Q31'!$B$2:$Q$35</definedName>
    <definedName name="Print_Area" localSheetId="32">'Q32'!$B$2:$P$32</definedName>
    <definedName name="Print_Area" localSheetId="33">'Q33'!$B$2:$K$35</definedName>
    <definedName name="Print_Area" localSheetId="34">'Q34'!$B$2:$J$32</definedName>
    <definedName name="Print_Area" localSheetId="35">'Q35'!$B$2:$O$35</definedName>
    <definedName name="Print_Area" localSheetId="36">'Q36'!$B$2:$N$32</definedName>
    <definedName name="Print_Area" localSheetId="37">'Q37'!$B$2:$K$35</definedName>
    <definedName name="Print_Area" localSheetId="38">'Q38'!$B$2:$J$32</definedName>
    <definedName name="Print_Area" localSheetId="39">'Q39'!$B$2:$U$35</definedName>
    <definedName name="Print_Area" localSheetId="4">'Q4'!$B$2:$F$34</definedName>
    <definedName name="Print_Area" localSheetId="40">'Q40'!$B$2:$T$32</definedName>
    <definedName name="Print_Area" localSheetId="41">'Q41'!$B$2:$AC$35</definedName>
    <definedName name="Print_Area" localSheetId="42">'Q42'!$B$2:$AB$32</definedName>
    <definedName name="Print_Area" localSheetId="43">'Q43'!$B$2:$AG$35</definedName>
    <definedName name="Print_Area" localSheetId="44">'Q44'!$B$2:$AF$32</definedName>
    <definedName name="Print_Area" localSheetId="45">'Q45'!$B$2:$O$35</definedName>
    <definedName name="Print_Area" localSheetId="46">'Q46'!$B$2:$N$32</definedName>
    <definedName name="Print_Area" localSheetId="47">'Q47'!$B$2:$O$35</definedName>
    <definedName name="Print_Area" localSheetId="48">'Q48'!$B$2:$N$32</definedName>
    <definedName name="Print_Area" localSheetId="49">'Q49'!$B$2:$S$35</definedName>
    <definedName name="Print_Area" localSheetId="5">'Q5'!$B$2:$M$35</definedName>
    <definedName name="Print_Area" localSheetId="50">'Q50'!$B$2:$R$32</definedName>
    <definedName name="Print_Area" localSheetId="51">'Q51'!$B$2:$W$35</definedName>
    <definedName name="Print_Area" localSheetId="52">'Q52'!$B$2:$V$32</definedName>
    <definedName name="Print_Area" localSheetId="53">'Q53'!$B$2:$O$35</definedName>
    <definedName name="Print_Area" localSheetId="54">'Q54'!$B$2:$N$32</definedName>
    <definedName name="Print_Area" localSheetId="55">'Q55'!$B$2:$AK$35</definedName>
    <definedName name="Print_Area" localSheetId="56">'Q56'!$B$2:$AJ$31</definedName>
    <definedName name="Print_Area" localSheetId="57">'Q57'!$B$2:$W$38</definedName>
    <definedName name="Print_Area" localSheetId="58">'Q58'!$B$2:$V$35</definedName>
    <definedName name="Print_Area" localSheetId="59">'Q59'!$B$2:$W$38</definedName>
    <definedName name="Print_Area" localSheetId="6">'Q6'!$B$2:$L$32</definedName>
    <definedName name="Print_Area" localSheetId="60">'Q60'!$B$2:$V$35</definedName>
    <definedName name="Print_Area" localSheetId="61">'Q61'!$B$2:$W$38</definedName>
    <definedName name="Print_Area" localSheetId="62">'Q62'!$B$2:$V$35</definedName>
    <definedName name="Print_Area" localSheetId="63">'Q63'!$B$2:$O$35</definedName>
    <definedName name="Print_Area" localSheetId="64">'Q64'!$B$2:$N$32</definedName>
    <definedName name="Print_Area" localSheetId="65">'Q65'!$B$2:$G$33</definedName>
    <definedName name="Print_Area" localSheetId="66">'Q66'!$B$2:$F$30</definedName>
    <definedName name="Print_Area" localSheetId="67">'Q67'!$B$2:$G$34</definedName>
    <definedName name="Print_Area" localSheetId="68">'Q68'!$B$2:$F$31</definedName>
    <definedName name="Print_Area" localSheetId="7">'Q7'!$B$2:$I$35</definedName>
    <definedName name="Print_Area" localSheetId="8">'Q8'!$B$2:$H$32</definedName>
    <definedName name="Print_Area" localSheetId="9">'Q9'!$A$2:$X$37</definedName>
  </definedNames>
  <calcPr calcId="145621"/>
</workbook>
</file>

<file path=xl/calcChain.xml><?xml version="1.0" encoding="utf-8"?>
<calcChain xmlns="http://schemas.openxmlformats.org/spreadsheetml/2006/main">
  <c r="E12" i="118" l="1"/>
  <c r="L12" i="119"/>
  <c r="N12" i="119"/>
  <c r="J12" i="119"/>
  <c r="H12" i="119"/>
  <c r="F12" i="119"/>
  <c r="E14" i="118"/>
  <c r="E13" i="128"/>
  <c r="E14" i="128"/>
  <c r="E15" i="128"/>
  <c r="E16" i="128"/>
  <c r="E17" i="128"/>
  <c r="E18" i="128"/>
  <c r="E19" i="128"/>
  <c r="E20" i="128"/>
  <c r="E21" i="128"/>
  <c r="E22" i="128"/>
  <c r="E23" i="128"/>
  <c r="E24" i="128"/>
  <c r="E25" i="128"/>
  <c r="E26" i="128"/>
  <c r="E27" i="128"/>
  <c r="E28" i="128"/>
  <c r="E29" i="128"/>
  <c r="E30" i="128"/>
  <c r="E31" i="128"/>
  <c r="E32" i="128"/>
  <c r="E33" i="128"/>
  <c r="E12" i="128"/>
  <c r="E15" i="126"/>
  <c r="E16" i="126"/>
  <c r="E17" i="126"/>
  <c r="E18" i="126"/>
  <c r="E19" i="126"/>
  <c r="E20" i="126"/>
  <c r="E21" i="126"/>
  <c r="E22" i="126"/>
  <c r="E23" i="126"/>
  <c r="E24" i="126"/>
  <c r="E25" i="126"/>
  <c r="E26" i="126"/>
  <c r="E27" i="126"/>
  <c r="E28" i="126"/>
  <c r="E29" i="126"/>
  <c r="E30" i="126"/>
  <c r="E31" i="126"/>
  <c r="E32" i="126"/>
  <c r="E33" i="126"/>
  <c r="E34" i="126"/>
  <c r="E35" i="126"/>
  <c r="E14" i="126"/>
  <c r="E15" i="124"/>
  <c r="E16" i="124"/>
  <c r="E17" i="124"/>
  <c r="E18" i="124"/>
  <c r="E19" i="124"/>
  <c r="E20" i="124"/>
  <c r="E21" i="124"/>
  <c r="E22" i="124"/>
  <c r="E23" i="124"/>
  <c r="E24" i="124"/>
  <c r="E25" i="124"/>
  <c r="E26" i="124"/>
  <c r="E27" i="124"/>
  <c r="E28" i="124"/>
  <c r="E29" i="124"/>
  <c r="E30" i="124"/>
  <c r="E31" i="124"/>
  <c r="E32" i="124"/>
  <c r="E33" i="124"/>
  <c r="E34" i="124"/>
  <c r="E35" i="124"/>
  <c r="E14" i="124"/>
  <c r="E15" i="122"/>
  <c r="E16" i="122"/>
  <c r="E17" i="122"/>
  <c r="E18" i="122"/>
  <c r="E19" i="122"/>
  <c r="E20" i="122"/>
  <c r="E21" i="122"/>
  <c r="E22" i="122"/>
  <c r="E23" i="122"/>
  <c r="E24" i="122"/>
  <c r="E25" i="122"/>
  <c r="E26" i="122"/>
  <c r="E27" i="122"/>
  <c r="E28" i="122"/>
  <c r="E29" i="122"/>
  <c r="E30" i="122"/>
  <c r="E31" i="122"/>
  <c r="E32" i="122"/>
  <c r="E33" i="122"/>
  <c r="E34" i="122"/>
  <c r="E14" i="122"/>
  <c r="E13" i="120"/>
  <c r="E14" i="120"/>
  <c r="E15" i="120"/>
  <c r="E16" i="120"/>
  <c r="E17" i="120"/>
  <c r="E18" i="120"/>
  <c r="E19" i="120"/>
  <c r="E20" i="120"/>
  <c r="E21" i="120"/>
  <c r="E22" i="120"/>
  <c r="E23" i="120"/>
  <c r="E24" i="120"/>
  <c r="E25" i="120"/>
  <c r="E26" i="120"/>
  <c r="E27" i="120"/>
  <c r="E28" i="120"/>
  <c r="E29" i="120"/>
  <c r="E30" i="120"/>
  <c r="E31" i="120"/>
  <c r="E32" i="120"/>
  <c r="E33" i="120"/>
  <c r="E12" i="120"/>
  <c r="D13" i="119"/>
  <c r="D14" i="119"/>
  <c r="D15" i="119"/>
  <c r="D16" i="119"/>
  <c r="D17" i="119"/>
  <c r="D18" i="119"/>
  <c r="D19" i="119"/>
  <c r="D20" i="119"/>
  <c r="D21" i="119"/>
  <c r="D22" i="119"/>
  <c r="D23" i="119"/>
  <c r="D24" i="119"/>
  <c r="D25" i="119"/>
  <c r="D26" i="119"/>
  <c r="D27" i="119"/>
  <c r="D28" i="119"/>
  <c r="D29" i="119"/>
  <c r="D30" i="119"/>
  <c r="K12" i="118"/>
  <c r="E31" i="118"/>
  <c r="E13" i="118"/>
  <c r="E15" i="118"/>
  <c r="E16" i="118"/>
  <c r="E17" i="118"/>
  <c r="E18" i="118"/>
  <c r="E19" i="118"/>
  <c r="E20" i="118"/>
  <c r="E21" i="118"/>
  <c r="E22" i="118"/>
  <c r="E23" i="118"/>
  <c r="E24" i="118"/>
  <c r="E25" i="118"/>
  <c r="E26" i="118"/>
  <c r="E27" i="118"/>
  <c r="E28" i="118"/>
  <c r="E29" i="118"/>
  <c r="E30" i="118"/>
  <c r="E32" i="118"/>
  <c r="E33" i="118"/>
  <c r="E13" i="116"/>
  <c r="E14" i="116"/>
  <c r="E15" i="116"/>
  <c r="E16" i="116"/>
  <c r="E17" i="116"/>
  <c r="E18" i="116"/>
  <c r="E19" i="116"/>
  <c r="E20" i="116"/>
  <c r="E21" i="116"/>
  <c r="E22" i="116"/>
  <c r="E23" i="116"/>
  <c r="E24" i="116"/>
  <c r="E25" i="116"/>
  <c r="E26" i="116"/>
  <c r="E27" i="116"/>
  <c r="E28" i="116"/>
  <c r="E29" i="116"/>
  <c r="E30" i="116"/>
  <c r="E31" i="116"/>
  <c r="E32" i="116"/>
  <c r="E33" i="116"/>
  <c r="E12" i="116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E33" i="94"/>
  <c r="E12" i="94"/>
  <c r="E12" i="84"/>
  <c r="E33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29" i="82"/>
  <c r="D30" i="82"/>
  <c r="D31" i="82"/>
  <c r="D32" i="82"/>
  <c r="D33" i="82"/>
  <c r="D12" i="82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12" i="81"/>
  <c r="P15" i="68"/>
  <c r="P16" i="68"/>
  <c r="P17" i="68"/>
  <c r="P18" i="68"/>
  <c r="P19" i="68"/>
  <c r="P20" i="68"/>
  <c r="P21" i="68"/>
  <c r="P22" i="68"/>
  <c r="P23" i="68"/>
  <c r="P24" i="68"/>
  <c r="P25" i="68"/>
  <c r="P26" i="68"/>
  <c r="P27" i="68"/>
  <c r="P28" i="68"/>
  <c r="P29" i="68"/>
  <c r="P30" i="68"/>
  <c r="P31" i="68"/>
  <c r="P32" i="68"/>
  <c r="P33" i="68"/>
  <c r="P34" i="68"/>
  <c r="P35" i="68"/>
  <c r="P14" i="68"/>
  <c r="D15" i="68"/>
  <c r="D16" i="68"/>
  <c r="D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14" i="68"/>
  <c r="D12" i="119" l="1"/>
  <c r="D12" i="129"/>
  <c r="K13" i="76" l="1"/>
  <c r="K12" i="76"/>
  <c r="I13" i="76"/>
  <c r="I14" i="76"/>
  <c r="I15" i="76"/>
  <c r="I16" i="76"/>
  <c r="I17" i="76"/>
  <c r="I18" i="76"/>
  <c r="I19" i="76"/>
  <c r="I20" i="76"/>
  <c r="I21" i="76"/>
  <c r="I22" i="76"/>
  <c r="I23" i="76"/>
  <c r="I24" i="76"/>
  <c r="I25" i="76"/>
  <c r="I26" i="76"/>
  <c r="I27" i="76"/>
  <c r="I28" i="76"/>
  <c r="I29" i="76"/>
  <c r="I30" i="76"/>
  <c r="I31" i="76"/>
  <c r="I32" i="76"/>
  <c r="I33" i="76"/>
  <c r="I12" i="76"/>
  <c r="J13" i="78"/>
  <c r="J14" i="78"/>
  <c r="J15" i="78"/>
  <c r="J16" i="78"/>
  <c r="J17" i="78"/>
  <c r="J18" i="78"/>
  <c r="J19" i="78"/>
  <c r="J20" i="78"/>
  <c r="J21" i="78"/>
  <c r="J22" i="78"/>
  <c r="J23" i="78"/>
  <c r="J24" i="78"/>
  <c r="J25" i="78"/>
  <c r="J26" i="78"/>
  <c r="J27" i="78"/>
  <c r="J28" i="78"/>
  <c r="J29" i="78"/>
  <c r="J30" i="78"/>
  <c r="J12" i="78"/>
  <c r="H13" i="78"/>
  <c r="H14" i="78"/>
  <c r="H15" i="78"/>
  <c r="H16" i="78"/>
  <c r="H17" i="78"/>
  <c r="H18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12" i="78"/>
  <c r="K14" i="75"/>
  <c r="K13" i="75"/>
  <c r="K12" i="75"/>
  <c r="I13" i="75"/>
  <c r="I14" i="75"/>
  <c r="I15" i="75"/>
  <c r="I16" i="75"/>
  <c r="I17" i="75"/>
  <c r="I18" i="75"/>
  <c r="I19" i="75"/>
  <c r="I20" i="75"/>
  <c r="I21" i="75"/>
  <c r="I22" i="75"/>
  <c r="I23" i="75"/>
  <c r="I24" i="75"/>
  <c r="I25" i="75"/>
  <c r="I26" i="75"/>
  <c r="I27" i="75"/>
  <c r="I28" i="75"/>
  <c r="I29" i="75"/>
  <c r="I30" i="75"/>
  <c r="I31" i="75"/>
  <c r="I12" i="75"/>
  <c r="J15" i="77"/>
  <c r="J14" i="77"/>
  <c r="J13" i="77"/>
  <c r="J12" i="77"/>
  <c r="H13" i="77"/>
  <c r="H14" i="77"/>
  <c r="H15" i="77"/>
  <c r="H16" i="77"/>
  <c r="H17" i="77"/>
  <c r="H18" i="77"/>
  <c r="H19" i="77"/>
  <c r="H20" i="77"/>
  <c r="H21" i="77"/>
  <c r="H22" i="77"/>
  <c r="H23" i="77"/>
  <c r="H24" i="77"/>
  <c r="H25" i="77"/>
  <c r="H26" i="77"/>
  <c r="H27" i="77"/>
  <c r="H28" i="77"/>
  <c r="H29" i="77"/>
  <c r="H30" i="77"/>
  <c r="H12" i="77"/>
  <c r="K15" i="74"/>
  <c r="K13" i="74"/>
  <c r="I13" i="74"/>
  <c r="I14" i="74"/>
  <c r="I15" i="74"/>
  <c r="I16" i="74"/>
  <c r="I17" i="74"/>
  <c r="I18" i="74"/>
  <c r="I19" i="74"/>
  <c r="I20" i="74"/>
  <c r="I21" i="74"/>
  <c r="I22" i="74"/>
  <c r="I23" i="74"/>
  <c r="I24" i="74"/>
  <c r="I25" i="74"/>
  <c r="I26" i="74"/>
  <c r="I27" i="74"/>
  <c r="I28" i="74"/>
  <c r="I29" i="74"/>
  <c r="I30" i="74"/>
  <c r="I31" i="74"/>
  <c r="I33" i="74"/>
  <c r="I12" i="74"/>
  <c r="K12" i="74"/>
  <c r="K14" i="74"/>
  <c r="K16" i="74"/>
  <c r="K17" i="74"/>
  <c r="K18" i="74"/>
  <c r="K19" i="74"/>
  <c r="K20" i="74"/>
  <c r="K21" i="74"/>
  <c r="K22" i="74"/>
  <c r="K23" i="74"/>
  <c r="K24" i="74"/>
  <c r="K25" i="74"/>
  <c r="K26" i="74"/>
  <c r="K27" i="74"/>
  <c r="K28" i="74"/>
  <c r="K29" i="74"/>
  <c r="K30" i="74"/>
  <c r="K31" i="74"/>
  <c r="K33" i="74"/>
  <c r="Q34" i="126" l="1"/>
  <c r="Q35" i="126"/>
  <c r="Q34" i="124"/>
  <c r="Q35" i="124"/>
  <c r="Q34" i="122"/>
  <c r="Q35" i="122"/>
  <c r="H13" i="79"/>
  <c r="H14" i="79"/>
  <c r="H15" i="79"/>
  <c r="H16" i="79"/>
  <c r="H17" i="79"/>
  <c r="H18" i="79"/>
  <c r="H19" i="79"/>
  <c r="H20" i="79"/>
  <c r="H21" i="79"/>
  <c r="H22" i="79"/>
  <c r="H23" i="79"/>
  <c r="H24" i="79"/>
  <c r="H25" i="79"/>
  <c r="H26" i="79"/>
  <c r="H27" i="79"/>
  <c r="H28" i="79"/>
  <c r="H29" i="79"/>
  <c r="H30" i="79"/>
  <c r="H12" i="79"/>
  <c r="K14" i="76"/>
  <c r="K15" i="76"/>
  <c r="K16" i="76"/>
  <c r="K17" i="76"/>
  <c r="K18" i="76"/>
  <c r="K19" i="76"/>
  <c r="K20" i="76"/>
  <c r="K21" i="76"/>
  <c r="K22" i="76"/>
  <c r="K23" i="76"/>
  <c r="K24" i="76"/>
  <c r="K25" i="76"/>
  <c r="K26" i="76"/>
  <c r="K27" i="76"/>
  <c r="K28" i="76"/>
  <c r="K29" i="76"/>
  <c r="K30" i="76"/>
  <c r="K31" i="76"/>
  <c r="K33" i="76"/>
  <c r="K15" i="75"/>
  <c r="K16" i="75"/>
  <c r="K17" i="75"/>
  <c r="K18" i="75"/>
  <c r="K19" i="75"/>
  <c r="K20" i="75"/>
  <c r="K21" i="75"/>
  <c r="K22" i="75"/>
  <c r="K23" i="75"/>
  <c r="K24" i="75"/>
  <c r="K25" i="75"/>
  <c r="K26" i="75"/>
  <c r="K27" i="75"/>
  <c r="K28" i="75"/>
  <c r="K29" i="75"/>
  <c r="K30" i="75"/>
  <c r="K31" i="75"/>
  <c r="J16" i="77"/>
  <c r="J17" i="77"/>
  <c r="J18" i="77"/>
  <c r="J19" i="77"/>
  <c r="J20" i="77"/>
  <c r="J21" i="77"/>
  <c r="J22" i="77"/>
  <c r="J23" i="77"/>
  <c r="J24" i="77"/>
  <c r="J25" i="77"/>
  <c r="J26" i="77"/>
  <c r="J27" i="77"/>
  <c r="J28" i="77"/>
  <c r="J29" i="77"/>
  <c r="J30" i="77"/>
  <c r="K32" i="128"/>
  <c r="K33" i="128"/>
  <c r="D13" i="129"/>
  <c r="D14" i="129"/>
  <c r="D15" i="129"/>
  <c r="D16" i="129"/>
  <c r="D17" i="129"/>
  <c r="D18" i="129"/>
  <c r="D19" i="129"/>
  <c r="D20" i="129"/>
  <c r="D21" i="129"/>
  <c r="D22" i="129"/>
  <c r="D23" i="129"/>
  <c r="D24" i="129"/>
  <c r="D25" i="129"/>
  <c r="D26" i="129"/>
  <c r="D27" i="129"/>
  <c r="D28" i="129"/>
  <c r="D29" i="129"/>
  <c r="D30" i="129"/>
  <c r="I35" i="124"/>
  <c r="I34" i="124"/>
  <c r="J13" i="79"/>
  <c r="J14" i="79"/>
  <c r="J15" i="79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30" i="79"/>
  <c r="J12" i="79"/>
</calcChain>
</file>

<file path=xl/sharedStrings.xml><?xml version="1.0" encoding="utf-8"?>
<sst xmlns="http://schemas.openxmlformats.org/spreadsheetml/2006/main" count="3060" uniqueCount="493">
  <si>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</si>
  <si>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</si>
  <si>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</si>
  <si>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</si>
  <si>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</si>
  <si>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</si>
  <si>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</si>
  <si>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</si>
  <si>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</si>
  <si>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</si>
  <si>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</si>
  <si>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</si>
  <si>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</si>
  <si>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</si>
  <si>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</si>
  <si>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</si>
  <si>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</si>
  <si>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</si>
  <si>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</si>
  <si>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</si>
  <si>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TOTAL</t>
  </si>
  <si>
    <t xml:space="preserve">A </t>
  </si>
  <si>
    <t>INDÚSTRIAS EXTRACTIVAS</t>
  </si>
  <si>
    <t>INDÚSTRIAS TRANSFORMADORAS</t>
  </si>
  <si>
    <t>CONSTRUÇÃO</t>
  </si>
  <si>
    <t>TRANSPORTES E ARMAZENAGEM</t>
  </si>
  <si>
    <t>EDUCAÇÃO</t>
  </si>
  <si>
    <t>AGRICULTURA, CAÇA, SILVICULTURA E PESCA</t>
  </si>
  <si>
    <t>CAPTAÇÃO, TRATAMENTO, DISTRIBUIÇÃO DE ÁGUA</t>
  </si>
  <si>
    <t>COMÉRCIO P/GROSSO E A RETALHO; REPARAÇÃO VEÍCULOS AUTO.E MOT.</t>
  </si>
  <si>
    <t>ELETRICIDADE, GÁS, VAPOR E ÁGUA</t>
  </si>
  <si>
    <t>ATIV. DE INFORM.E COMUNICAÇÃO</t>
  </si>
  <si>
    <t>ATIV. FINANCEIRAS E SEGUROS</t>
  </si>
  <si>
    <t>ATIV. IMOBILIÁRIAS</t>
  </si>
  <si>
    <t>ATIV. ADMIN.E DOS SERV.DE APOIO</t>
  </si>
  <si>
    <t>ALOJAMENTO, RESTAURAÇÃO E SIMILARES</t>
  </si>
  <si>
    <t>ATIV. DE CONSULTORIA, CIENTIFICAS, TÉCNICAS E SIMILARES</t>
  </si>
  <si>
    <t>ADMINISTRAÇÃO PÚBLICA E DEFESA; SEG. SOCIAL OBRIGATÓRIA</t>
  </si>
  <si>
    <t>ATIV. DE SAÚDE HUMANA E APOIO SOCIAL</t>
  </si>
  <si>
    <t>ATIV. ARTÍSTICAS, DE ESPECTÁCULOS, DESPORTIVAS E RECREATIVAS</t>
  </si>
  <si>
    <t>OUTRAS ATIV. DE SERVIÇOS</t>
  </si>
  <si>
    <t>ATIV. DOS ORGANISMOS INTERNACIONAIS E OUTRAS INSTITUIÇÕES EXTRATERRITORIAL</t>
  </si>
  <si>
    <t>Nº de Unidades Locais</t>
  </si>
  <si>
    <t>CAE (Rev. 3) da Unidade Local</t>
  </si>
  <si>
    <t>QUADRO 1</t>
  </si>
  <si>
    <t>CONTINENTE</t>
  </si>
  <si>
    <t>QUADRO 2</t>
  </si>
  <si>
    <t>DISTRITO</t>
  </si>
  <si>
    <t>AVEIRO</t>
  </si>
  <si>
    <t>BEJA</t>
  </si>
  <si>
    <t>BRAGANÇA</t>
  </si>
  <si>
    <t>BRAGA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</si>
  <si>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</si>
  <si>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</si>
  <si>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</si>
  <si>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</si>
  <si>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</si>
  <si>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</si>
  <si>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</si>
  <si>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</si>
  <si>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</si>
  <si>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</si>
  <si>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</si>
  <si>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</si>
  <si>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</si>
  <si>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</si>
  <si>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NÚMERO DE UNIDADES LOCAIS COM RESPOSTA AO ANEXO D E COM TRABALHADORES AO SERVIÇO, POR LOCALIZAÇÃO GEOGRÁFICA (DISTRITO)</t>
  </si>
  <si>
    <t>QUADRO 3</t>
  </si>
  <si>
    <t>NÚMERO DE TRABALHADORES ABRANGIDOS PARA EFEITOS DAS ATIVIDADES DE SEGURANÇA E DE SAÚDE NO TRABALHO, SEGUNDO A SECÇÃO DE ATIVIDADE ECONÓMICA</t>
  </si>
  <si>
    <t>ATIV.  FAMÍLIAS EMP. DE PESSOAL DOMÉST. E ATIV. PROD. FAMÍLIAS PARA USO PRÓPRIO</t>
  </si>
  <si>
    <t>QUADRO 4</t>
  </si>
  <si>
    <t>NÚMERO DE TRABALHADORES ABRANGIDOS PARA EFEITOS DAS ATIVIDADES DE SEGURANÇA E DE SAÚDE NO TRABALHO, SEGUNDO A LOCALIZAÇÃO GEOGRÁFICA (DISTRITO)</t>
  </si>
  <si>
    <t>QUADRO 5</t>
  </si>
  <si>
    <t>Organização dos serviços de segurança e saúde</t>
  </si>
  <si>
    <t>Sem organização</t>
  </si>
  <si>
    <t>Só segurança</t>
  </si>
  <si>
    <t>Só saúde</t>
  </si>
  <si>
    <t>Ambos</t>
  </si>
  <si>
    <t>NÚMERO DE UNIDADES LOCAIS, SEGUNDO A ORGANIZAÇÃO DOS SERVIÇOS DE SEGURANÇA E DE SAÚDE, POR SECÇÃO DE ATIVIDADE ECONÓMICA</t>
  </si>
  <si>
    <t>QUADRO 6</t>
  </si>
  <si>
    <t>NÚMERO DE UNIDADES LOCAIS, SEGUNDO A ORGANIZAÇÃO DOS SERVIÇOS DE SEGURANÇA E DE SAÚDE, POR LOCALIZAÇÃO GEOGRÁFICA (DISTRITO)</t>
  </si>
  <si>
    <t>Natureza da organização dos serviços de segurança e saúde</t>
  </si>
  <si>
    <t>Em conjunto</t>
  </si>
  <si>
    <t>Em separado</t>
  </si>
  <si>
    <t>QUADRO 7</t>
  </si>
  <si>
    <t>NÚMERO DE UNIDADES LOCAIS, SEGUNDO A NATUREZA DA ORGANIZAÇÃO DOS SERVIÇOS DE SEGURANÇA E DE SAÚDE, POR SECÇÃO DE ATIVIDADE ECONÓMICA</t>
  </si>
  <si>
    <t>QUADRO 8</t>
  </si>
  <si>
    <t>NÚMERO DE UNIDADES LOCAIS, SEGUNDO A NATUREZA DA ORGANIZAÇÃO DOS SERVIÇOS DE SEGURANÇA E DE SAÚDE, POR LOCALIZAÇÃO GEOGRÁFICA (DISTRITO)</t>
  </si>
  <si>
    <t>QUADRO 9</t>
  </si>
  <si>
    <t>NÚMERO DE UNIDADES LOCAIS, SEGUNDO A MODALIDADE DA ORGANIZAÇÃO DOS SERVIÇOS DE SEGURANÇA E DE SAÚDE, POR SECÇÃO DE ATIVIDADE ECONÓMICA</t>
  </si>
  <si>
    <t>Modalidade da organização dos serviços de segurança e saúde</t>
  </si>
  <si>
    <t>SEGURANÇA</t>
  </si>
  <si>
    <t>SAÚDE</t>
  </si>
  <si>
    <t>Interno</t>
  </si>
  <si>
    <t>Externo</t>
  </si>
  <si>
    <t>Empregador</t>
  </si>
  <si>
    <t>Trabalhador designado</t>
  </si>
  <si>
    <t>Comum/ Partilhado</t>
  </si>
  <si>
    <t>SNS/SRS</t>
  </si>
  <si>
    <t>QUADRO 10</t>
  </si>
  <si>
    <t>NÚMERO DE UNIDADES LOCAIS, SEGUNDO A MODALIDADE DA ORGANIZAÇÃO DOS SERVIÇOS DE SEGURANÇA E DE SAÚDE, POR LOCALIZAÇÃO GEOGRÁFICA (DISTRITO)</t>
  </si>
  <si>
    <t>QUADRO 11</t>
  </si>
  <si>
    <t>Prevenção de riscos profissionais</t>
  </si>
  <si>
    <t>Promoção da Saúde</t>
  </si>
  <si>
    <t>Vigilância da Saúde</t>
  </si>
  <si>
    <t>Auditorias</t>
  </si>
  <si>
    <t>Inspeções</t>
  </si>
  <si>
    <t>Programa de Prevenção</t>
  </si>
  <si>
    <t>QUADRO 12</t>
  </si>
  <si>
    <t>NÚMERO DE UNIDADES LOCAIS QUE REALIZARAM AÇÕES, SEGUNDO O TIPO DE AÇÃO, POR SECÇÃO DE ATIVIDADE ECONÓMICA</t>
  </si>
  <si>
    <t>QUADRO 13</t>
  </si>
  <si>
    <t>Informação</t>
  </si>
  <si>
    <t>Consulta</t>
  </si>
  <si>
    <t>Formação</t>
  </si>
  <si>
    <t>NÚMERO DE UNIDADES LOCAIS QUE REALIZARAM AÇÕES, SEGUNDO O TIPO DE AÇÃO, POR LOCALIZAÇÃO GEOGRÁFICA (DISTRITO)</t>
  </si>
  <si>
    <t>QUADRO 14</t>
  </si>
  <si>
    <t>Nº de ações</t>
  </si>
  <si>
    <t>Nº de participantes</t>
  </si>
  <si>
    <t>Nº médio de ações por UL</t>
  </si>
  <si>
    <t>Nº médio de participantes por ação</t>
  </si>
  <si>
    <t>Ações de Informação</t>
  </si>
  <si>
    <t>NÚMERO DE  AÇÕES DE INFORMAÇÃO, DESTINATÁRIOS, NÚMERO MÉDIO DE AÇÕES DE INFORMAÇÃO POR UNIDADE LOCAL E NÚMERO MÉDIO DE DESTINATÁRIOS POR AÇÃO DE INFORMAÇÃO, SEGUNDO A SECÇÃO DE ATIVIDADE ECONÓMICA</t>
  </si>
  <si>
    <t>Nº de destinatários</t>
  </si>
  <si>
    <t>Nº médio de destinatários por ação</t>
  </si>
  <si>
    <t>Ações de Consulta</t>
  </si>
  <si>
    <t>Ações de Formação</t>
  </si>
  <si>
    <t>QUADRO 15</t>
  </si>
  <si>
    <t>QUADRO 16</t>
  </si>
  <si>
    <t>QUADRO 17</t>
  </si>
  <si>
    <t>NÚMERO DE  AÇÕES DE FORMAÇÃO, PARTICIPANTES, NÚMERO MÉDIO DE AÇÕES DE FORMAÇÃO POR UNIDADE LOCAL E NÚMERO MÉDIO DE PARTICIPANTES POR AÇÃO DE FORMAÇÃO, SEGUNDO A SECÇÃO DE ATIVIDADE ECONÓMICA</t>
  </si>
  <si>
    <t>NÚMERO DE  AÇÕES DE INFORMAÇÃO, DESTINATÁRIOS, NÚMERO MÉDIO DE AÇÕES DE INFORMAÇÃO POR UNIDADE LOCAL E NÚMERO MÉDIO DE DESTINATÁRIOS POR AÇÃO DE INFORMAÇÃO, SEGUNDO A LOCALIZAÇÃO GEOGRÁFICA (DISTRITO)</t>
  </si>
  <si>
    <t>NÚMERO DE  AÇÕES DE CONSULTA, PARTICIPANTES, NÚMERO MÉDIO DE AÇÕES DE CONSULTA POR UNIDADE LOCAL E NÚMERO MÉDIO DE PARTICIPANTES POR AÇÃO DE CONSULTA, SEGUNDO A LOCALIZAÇÃO GEOGRÁFICA (DISTRITO)</t>
  </si>
  <si>
    <t>QUADRO 18</t>
  </si>
  <si>
    <t>QUADRO 19</t>
  </si>
  <si>
    <t>QUADRO 20</t>
  </si>
  <si>
    <t>NÚMERO DE  AÇÕES DE FORMAÇÃO, PARTICIPANTES, NÚMERO MÉDIO DE AÇÕES DE FORMAÇÃO POR UNIDADE LOCAL E NÚMERO MÉDIO DE PARTICIPANTES POR AÇÃO DE FORMAÇÃO, SEGUNDO A LOCALIZAÇÃO GEOGRÁFICA (DISTRITO)</t>
  </si>
  <si>
    <t>QUADRO 21</t>
  </si>
  <si>
    <t>Situação Contemplada</t>
  </si>
  <si>
    <t>QUADRO 22</t>
  </si>
  <si>
    <t>Admissão dos trab.</t>
  </si>
  <si>
    <t>Ativ. que envolvem trab. não pert. ao estab.</t>
  </si>
  <si>
    <t>Mudança de posto de trab.</t>
  </si>
  <si>
    <t>Int. ou mudança de equip. de trab.</t>
  </si>
  <si>
    <t>Adoção de novas tecnologias</t>
  </si>
  <si>
    <t>Utilização de EPI'S</t>
  </si>
  <si>
    <t>Outras situações</t>
  </si>
  <si>
    <t>Razão da Consulta</t>
  </si>
  <si>
    <t>QUADRO 23</t>
  </si>
  <si>
    <t>Medidas de SHST a aplicar</t>
  </si>
  <si>
    <t>Outras medidas com reflexos na prom. da SHST</t>
  </si>
  <si>
    <t>Prog. e org. da formação</t>
  </si>
  <si>
    <t>Desig. de rep. do empreg.</t>
  </si>
  <si>
    <t>Desig. de trab. resp. pelas ativ. de 1ºs socorros, comb.a incêndios e evac.de trab.</t>
  </si>
  <si>
    <t>Aquisição de EPI's</t>
  </si>
  <si>
    <t>Outras ações de consulta</t>
  </si>
  <si>
    <t>QUADRO 24</t>
  </si>
  <si>
    <t>QUADRO 25</t>
  </si>
  <si>
    <t>Tema da Formação</t>
  </si>
  <si>
    <t>Riscos químicos</t>
  </si>
  <si>
    <t>Riscos físicos</t>
  </si>
  <si>
    <t>Riscos biológicos</t>
  </si>
  <si>
    <t>Riscos psicossociais e organizacionais</t>
  </si>
  <si>
    <t>Máquinas e equipamentos de trabalho</t>
  </si>
  <si>
    <t>Ergonomia</t>
  </si>
  <si>
    <t xml:space="preserve">Promoção da segurança </t>
  </si>
  <si>
    <t>Primeiros socorros</t>
  </si>
  <si>
    <t>Organização de emergência</t>
  </si>
  <si>
    <t>Segurança contra incêndios</t>
  </si>
  <si>
    <t xml:space="preserve">Sinalização de segurança </t>
  </si>
  <si>
    <t>Promoção da saúde</t>
  </si>
  <si>
    <t>Outras acções de formação</t>
  </si>
  <si>
    <t>Trabalhos com riscos especiais</t>
  </si>
  <si>
    <t>Equip. de protecção colectiva</t>
  </si>
  <si>
    <t>Equip. de protecção individual</t>
  </si>
  <si>
    <t>Legislação sobre SHST</t>
  </si>
  <si>
    <t>ATIV. DOS ORGANISMOS INTERN. E OUTRAS INSTITUIÇÕES EXTRATERRITORIAL</t>
  </si>
  <si>
    <t>COMÉRCIO P/GROSSO E A RETALHO; REP. VEÍCULOS AUTO.E MOT.</t>
  </si>
  <si>
    <t>ATIV.  FAMÍLIAS EMP. DE PESS. DOMÉST. E ATIV. PROD. FAMÍLIAS P/ USO PRÓP.</t>
  </si>
  <si>
    <t>NÚMERO DE  UNIDADES LOCAIS QUE IDENTIFICARAM FATORES DE RISCO, SEGUNDO O FATOR, POR SECÇÃO DE ATIVIDADE ECONÓMICA</t>
  </si>
  <si>
    <t>QUADRO 27</t>
  </si>
  <si>
    <t>Fator de Risco</t>
  </si>
  <si>
    <t>Físico</t>
  </si>
  <si>
    <t>Químico</t>
  </si>
  <si>
    <t>Biológico</t>
  </si>
  <si>
    <t>Psicossocial e Organizacional</t>
  </si>
  <si>
    <t>Outro</t>
  </si>
  <si>
    <t>Relacionado com a atividade, capaz de originar alterações do sistema músculo-esquelético</t>
  </si>
  <si>
    <t>QUADRO 28</t>
  </si>
  <si>
    <t>NÚMERO DE  UNIDADES LOCAIS QUE IDENTIFICARAM FATORES DE RISCO, SEGUNDO O FATOR, POR LOCALIZAÇÃO GEOGRÁFICA (DISTRITO)</t>
  </si>
  <si>
    <t>NÚMERO DE  TRABALHADORES EXPOSTOS A FATORES DE RISCO E NÚMERO DE AVALIAÇÕES EFETUADAS, SEGUNDO O FATOR, POR SECÇÃO DE ATIVIDADE ECONÓMICA</t>
  </si>
  <si>
    <t>QUADRO 29</t>
  </si>
  <si>
    <t>Nº de avaliações</t>
  </si>
  <si>
    <t>NÚMERO DE  TRABALHADORES EXPOSTOS A FATORES DE RISCO E NÚMERO DE AVALIAÇÕES EFETUADAS, SEGUNDO O FATOR, POR LOCALIZAÇÃO GEOGRÁFICA (DISTRITO)</t>
  </si>
  <si>
    <t>QUADRO 30</t>
  </si>
  <si>
    <t>Agente</t>
  </si>
  <si>
    <t>NÚMERO DE  UNIDADES LOCAIS QUE IDENTIFICARAM FATORES DE RISCO FÍSICO, SEGUNDO AGENTE, POR SECÇÃO DE ATIVIDADE ECONÓMICA</t>
  </si>
  <si>
    <t>QUADRO 31</t>
  </si>
  <si>
    <t>Ruído</t>
  </si>
  <si>
    <t>Vibrações</t>
  </si>
  <si>
    <t>Radiações ionizantes</t>
  </si>
  <si>
    <t>Radiações não ionizantes</t>
  </si>
  <si>
    <t>Iluminação</t>
  </si>
  <si>
    <t>Ambiente térmico</t>
  </si>
  <si>
    <t>Outros</t>
  </si>
  <si>
    <t>NÚMERO DE  UNIDADES LOCAIS QUE IDENTIFICARAM FATORES DE RISCO FÍSICO, SEGUNDO AGENTE, POR LOCALIZAÇÃO GEOGRÁFICA (DISTRITO)</t>
  </si>
  <si>
    <t>QUADRO 32</t>
  </si>
  <si>
    <t>NÚMERO DE  UNIDADES LOCAIS QUE IDENTIFICARAM FATORES DE RISCO QUÍMICO, SEGUNDO OS AGENTES MAIS FREQUENTES, POR SECÇÃO DE ATIVIDADE ECONÓMICA</t>
  </si>
  <si>
    <t>QUADRO 33</t>
  </si>
  <si>
    <t>QUADRO 34</t>
  </si>
  <si>
    <t>NÚMERO DE  UNIDADES LOCAIS QUE IDENTIFICARAM FATORES DE RISCO QUÍMICO, SEGUNDO OS AGENTES MAIS FREQUENTES, POR LOCALIZAÇÃO GEOGRÁFICA (DISTRITO)</t>
  </si>
  <si>
    <t>NÚMERO DE  UNIDADES LOCAIS QUE IDENTIFICARAM FATORES DE RISCO BIOLÓGICO, SEGUNDO O GRUPO A QUE OS AGENTES PERTENCEM, POR SECÇÃO DE ATIVIDADE ECONÓMICA</t>
  </si>
  <si>
    <t>QUADRO 35</t>
  </si>
  <si>
    <t>Grupo</t>
  </si>
  <si>
    <t>Bactérias e afins</t>
  </si>
  <si>
    <t>Parasitas</t>
  </si>
  <si>
    <t>Vírus</t>
  </si>
  <si>
    <t>Fungos</t>
  </si>
  <si>
    <t>QUADRO 36</t>
  </si>
  <si>
    <t>NÚMERO DE  UNIDADES LOCAIS QUE IDENTIFICARAM FATORES DE RISCO BIOLÓGICO, SEGUNDO O GRUPO A QUE OS AGENTES PERTENCEM, POR LOCALIZAÇÃO GEOGRÁFICA (DISTRITO)</t>
  </si>
  <si>
    <t>QUADRO 37</t>
  </si>
  <si>
    <t>QUADRO 38</t>
  </si>
  <si>
    <t>QUADRO 39</t>
  </si>
  <si>
    <t>QUADRO 40</t>
  </si>
  <si>
    <t>QUADRO 41</t>
  </si>
  <si>
    <t>QUADRO 42</t>
  </si>
  <si>
    <t>QUADRO 43</t>
  </si>
  <si>
    <t>QUADRO 44</t>
  </si>
  <si>
    <t>QUADRO 45</t>
  </si>
  <si>
    <t>NÚMERO DE  UNIDADES LOCAIS QUE IDENTIFICARAM FATORES DE RISCO RELACIONADOS COM A ATIVIDADE, CAPAZES DE ORIGINAR ALTERAÇÕES DO SISTEMA MÚSCULO-ESQUELÉTICO, SEGUNDO O AGENTE, POR SECÇÃO DE ATIVIDADE ECONÓMICA</t>
  </si>
  <si>
    <t>Trabalho monótono / repetitivo</t>
  </si>
  <si>
    <t>Posições incorrectas</t>
  </si>
  <si>
    <t>Trab. monótono/ repetitivo</t>
  </si>
  <si>
    <t>Movim. manual de cargas</t>
  </si>
  <si>
    <t>Esforços e/ou movim. extremados</t>
  </si>
  <si>
    <t>Disp. incorrecta dos comp. do posto de trab.</t>
  </si>
  <si>
    <t>Desadequação do mobiliário de trab.</t>
  </si>
  <si>
    <t>Desadequação dos equip. de trab.</t>
  </si>
  <si>
    <t>Trab. com equip. dotados de visor</t>
  </si>
  <si>
    <t>QUADRO 46</t>
  </si>
  <si>
    <t>NÚMERO DE  UNIDADES LOCAIS QUE IDENTIFICARAM FATORES DE RISCO RELACIONADOS COM A ATIVIDADE, CAPAZES DE ORIGINAR ALTERAÇÕES DO SISTEMA MÚSCULO-ESQUELÉTICO, SEGUNDO O AGENTE, POR LOCALIZAÇÃO GEOGRÁFICA (DISTRITO)</t>
  </si>
  <si>
    <t>QUADRO 47</t>
  </si>
  <si>
    <t>NÚMERO DE  UNIDADES LOCAIS QUE IDENTIFICARAM FATORES DE RISCO PSICOSSOCIAIS E ORGANIZACIONAIS, SEGUNDO O AGENTE, POR SECÇÃO DE ATIVIDADE ECONÓMICA</t>
  </si>
  <si>
    <t>Ritmos intensos de trabalho</t>
  </si>
  <si>
    <t>Exigências anormais de produtividade</t>
  </si>
  <si>
    <t>Trabalho por turnos</t>
  </si>
  <si>
    <t>Trabalho nocturno</t>
  </si>
  <si>
    <t>Trabalho suplementar</t>
  </si>
  <si>
    <t>Assédio</t>
  </si>
  <si>
    <t>Discriminação</t>
  </si>
  <si>
    <t>Ausência de capacidade / possib.de decisão ou cont. sobre o trab.</t>
  </si>
  <si>
    <t>Atentados contra a propriedade privada</t>
  </si>
  <si>
    <t>Trab. com expos. a potenciais ameaças e agressões verbais</t>
  </si>
  <si>
    <t>Trab. c/ expos. a potenciais agressões fís.</t>
  </si>
  <si>
    <t>NÚMERO DE  UNIDADES LOCAIS QUE IDENTIFICARAM FATORES DE RISCO PSICOSSOCIAIS E ORGANIZACIONAIS, SEGUNDO O AGENTE,POR LOCALIZAÇÃO GEOGRÁFICA (DISTRITO)</t>
  </si>
  <si>
    <t>QUADRO 48</t>
  </si>
  <si>
    <t>QUADRO 49</t>
  </si>
  <si>
    <t>NÚMERO DE  UNIDADES LOCAIS QUE IDENTIFICARAM OUTROS FATORES DE RISCO, SEGUNDO O AGENTE, POR SECÇÃO DE ATIVIDADE ECONÓMICA</t>
  </si>
  <si>
    <t>Trabalho em instalações com elevada carga térmica</t>
  </si>
  <si>
    <t>Trabalhos de escavação</t>
  </si>
  <si>
    <t>Trabalho em altura</t>
  </si>
  <si>
    <t>Trabalhos subterrâneos</t>
  </si>
  <si>
    <t>Trabalho hiperbárico</t>
  </si>
  <si>
    <t>Pavimentos perigosos</t>
  </si>
  <si>
    <t>Trabalho em espaços confinados ou de reduzidas dimensões</t>
  </si>
  <si>
    <t>Atmosferas explosivas</t>
  </si>
  <si>
    <t>Queda de materiais ou objectos</t>
  </si>
  <si>
    <t>Utilização de equipamentos de trabalho</t>
  </si>
  <si>
    <t>Trabalho com recipientes sob pressão</t>
  </si>
  <si>
    <t>Trabalhos realizados em instalações eléctricas</t>
  </si>
  <si>
    <t xml:space="preserve">Outros agentes </t>
  </si>
  <si>
    <t>Expos. a poeiras, aerossóis, fumos, gases e vapores</t>
  </si>
  <si>
    <t>QUADRO 50</t>
  </si>
  <si>
    <t>NÚMERO DE  UNIDADES LOCAIS QUE IDENTIFICARAM OUTROS FATORES DE RISCO, SEGUNDO O AGENTE,POR LOCALIZAÇÃO GEOGRÁFICA (DISTRITO)</t>
  </si>
  <si>
    <t>Trab. realizados com expos. a riscos associados à elect.</t>
  </si>
  <si>
    <t>QUADRO 51</t>
  </si>
  <si>
    <t>Admissão</t>
  </si>
  <si>
    <t>Períodicos</t>
  </si>
  <si>
    <t>Ocasionais</t>
  </si>
  <si>
    <t>Ações de imunização</t>
  </si>
  <si>
    <t>NÚMERO DE  UNIDADES LOCAIS QUE REALIZARAM EXAMES/AÇÕES, SEGUNDO O TIPO DE EXAME/AÇÃO, POR SECÇÃO DE ATIVIDADE ECONÓMICA</t>
  </si>
  <si>
    <t>Exames/Ações</t>
  </si>
  <si>
    <t>Atividades desenvolvidas na promoção da saúde no trabalho</t>
  </si>
  <si>
    <t>QUADRO 52</t>
  </si>
  <si>
    <t>NÚMERO DE  UNIDADES LOCAIS QUE REALIZARAM EXAMES/AÇÕES, SEGUNDO O TIPO DE EXAME/AÇÃO, POR LOCALIZAÇÃO GEOGRÁFICA (DISTRITO)</t>
  </si>
  <si>
    <t>QUADRO 53</t>
  </si>
  <si>
    <t>NÚMERO DE EXAMES/AÇÕES REALIZADAS, SEGUNDO O TIPO DE EXAME/AÇÃO, POR SECÇÃO DE ATIVIDADE ECONÓMICA</t>
  </si>
  <si>
    <t>NÚMERO DE EXAMES/AÇÕES REALIZADAS, SEGUNDO O TIPO DE EXAME/AÇÃO, POR LOCALIZAÇÃO GEOGRÁFICA (DISTRITO)</t>
  </si>
  <si>
    <t>QUADRO 54</t>
  </si>
  <si>
    <t>QUADRO 55</t>
  </si>
  <si>
    <t>NÚMERO DE EXAMES OCASIONAIS REALIZADOS, SEGUNDO A RAZÃO PARA A SUA REALIZAÇÃO, POR SECÇÃO DE ATIVIDADE ECONÓMICA</t>
  </si>
  <si>
    <t>Outras razões</t>
  </si>
  <si>
    <t>Mudança do posto de trabalho</t>
  </si>
  <si>
    <t>Alterações no posto de trabalho</t>
  </si>
  <si>
    <t>Regresso ao trabalho após ausência superior a 30 dias</t>
  </si>
  <si>
    <t>Iniciativa do médico</t>
  </si>
  <si>
    <t>Pedido do trabalhador</t>
  </si>
  <si>
    <t>Por cessação do contrato de trabalho</t>
  </si>
  <si>
    <t>Razão</t>
  </si>
  <si>
    <t>QUADRO 56</t>
  </si>
  <si>
    <t>NÚMERO DE EXAMES OCASIONAIS REALIZADOS, SEGUNDO A RAZÃO PARA A SUA REALIZAÇÃO, POR LOCALIZAÇÃO GEOGRÁFICA (DISTRITO)</t>
  </si>
  <si>
    <t>QUADRO 57</t>
  </si>
  <si>
    <t>NÚMERO DE EXAMES COMPLEMENTARES REALIZADOS, SEGUNDO O TIPO DE EXAME, POR SECÇÃO DE ATIVIDADE ECONÓMICA</t>
  </si>
  <si>
    <t>Tipo de Exame</t>
  </si>
  <si>
    <t>Hemograma</t>
  </si>
  <si>
    <t>Urina II</t>
  </si>
  <si>
    <t>Espirometria</t>
  </si>
  <si>
    <t>RX tórax</t>
  </si>
  <si>
    <t>TAC (Tomografia Axial Computorizada)</t>
  </si>
  <si>
    <t>Audiograma</t>
  </si>
  <si>
    <t>Biomarcadores</t>
  </si>
  <si>
    <t>Exame oftalmológico</t>
  </si>
  <si>
    <t>Outros exames complementares</t>
  </si>
  <si>
    <t>NÚMERO DE EXAMES COMPLEMENTARES REALIZADOS, SEGUNDO O TIPO DE EXAME, POR LOCALIZAÇÃO GEOGRÁFICA (DISTRITO)</t>
  </si>
  <si>
    <t>QUADRO 58</t>
  </si>
  <si>
    <t>Tétano e Difteria</t>
  </si>
  <si>
    <t>Gripe</t>
  </si>
  <si>
    <t>Hepatite B</t>
  </si>
  <si>
    <t>Imunizações específicas</t>
  </si>
  <si>
    <t>Outras vacinas</t>
  </si>
  <si>
    <t>QUADRO 59</t>
  </si>
  <si>
    <t>NÚMERO DE AÇÕES DE IMUNIZAÇÃO REALIZADAS, SEGUNDO A VACINA, POR SECÇÃO DE ATIVIDADE ECONÓMICA</t>
  </si>
  <si>
    <t>QUADRO 60</t>
  </si>
  <si>
    <t>NÚMERO DE AÇÕES DE IMUNIZAÇÃO REALIZADAS, SEGUNDO A VACINA, POR LOCALIZAÇÃO GEOGRÁFICA (DISTRITO)</t>
  </si>
  <si>
    <t>QUADRO 61</t>
  </si>
  <si>
    <t>NÚMERO DE ATIVIDADES DESENVOLVIDAS NA PROMOÇÃO DA SAÚDE NO TRABALHO, SEGUNDO A ATIVIDADE DESENVOLVIDA, POR SECÇÃO DE ATIVIDADE ECONÓMICA</t>
  </si>
  <si>
    <t>Atividade desenvolvida</t>
  </si>
  <si>
    <t>Acções de sensibilização e informação para fumadores</t>
  </si>
  <si>
    <t>Promover e facilitar o acesso a consultas de apoio à cessação tabágica</t>
  </si>
  <si>
    <t>Criação de espaços para fumadores</t>
  </si>
  <si>
    <t xml:space="preserve">Prevenção do alcoolismo </t>
  </si>
  <si>
    <t>Prevenção de toxicodependências</t>
  </si>
  <si>
    <t>Promoção do exercício físico</t>
  </si>
  <si>
    <t>Criação de condições para a prática do exercício físico</t>
  </si>
  <si>
    <t xml:space="preserve">Promoção de uma alimentação saudável </t>
  </si>
  <si>
    <t>Actividades dirigidas aos trabalhadores jovens</t>
  </si>
  <si>
    <t>Actividades dirigidas a mulheres</t>
  </si>
  <si>
    <t>Actividades dirigidas a mulheres grávidas, puérperas ou lactantes</t>
  </si>
  <si>
    <t>Actividades dirigidas a trabalhadores com mais de 50 anos</t>
  </si>
  <si>
    <t>Actividades dirigidas a trabalhadores migrantes</t>
  </si>
  <si>
    <t>Preparação da aposentação</t>
  </si>
  <si>
    <t>Prevenção e controlo de riscos psicossociais</t>
  </si>
  <si>
    <t>Outras actividades desenvolvidas</t>
  </si>
  <si>
    <t>NÚMERO DE ATIVIDADES DESENVOLVIDAS NA PROMOÇÃO DA SAÚDE NO TRABALHO, SEGUNDO A ATIVIDADE DESENVOLVIDA, POR LOCALIZAÇÃO GEOGRÁFICA (DISTRITO)</t>
  </si>
  <si>
    <t>QUADRO 62</t>
  </si>
  <si>
    <t>QUADRO 63</t>
  </si>
  <si>
    <t>Nº de acidentes</t>
  </si>
  <si>
    <t>1 a 3 dias</t>
  </si>
  <si>
    <t>4 a 30 dias</t>
  </si>
  <si>
    <t>Nº de dias de trabalho perdidos</t>
  </si>
  <si>
    <t>Sem dias de baixa</t>
  </si>
  <si>
    <t>Com dias de baixa</t>
  </si>
  <si>
    <t>QUADRO 64</t>
  </si>
  <si>
    <t>Mais de 30 dias</t>
  </si>
  <si>
    <t>HOMENS</t>
  </si>
  <si>
    <t>QUADRO 66</t>
  </si>
  <si>
    <t>QUADRO 65</t>
  </si>
  <si>
    <t>MULHERES</t>
  </si>
  <si>
    <t>NÚMERO DE ACIDENTES DE TRABALHO MORTAIS E NÃO MORTAIS, SEGUNDO A RELAÇÃO CONTRATUAL DO SINISTRADO, POR SECÇÃO DE ATIVIDADE ECONÓMICA</t>
  </si>
  <si>
    <t>Trabalhadores vinculados</t>
  </si>
  <si>
    <t>Trabalhadores não vinculados</t>
  </si>
  <si>
    <t>Acidentes mortais</t>
  </si>
  <si>
    <t>Acidentes não mortais</t>
  </si>
  <si>
    <t>NÚMERO DE ACIDENTES DE TRABALHO MORTAIS E NÃO MORTAIS, SEGUNDO A RELAÇÃO CONTRATUAL DO SINISTRADO, POR LOCALIZAÇÃO GEOGRÁFICA (DISTRITO)</t>
  </si>
  <si>
    <t>Total dos acidentes</t>
  </si>
  <si>
    <t>ATIV.  FAMÍLIAS EMP. DE PESSOAL DOMÉST. E ATIV. PROD. FAMÍLIAS P/ USO PRÓP.</t>
  </si>
  <si>
    <t>SNS/ SRS</t>
  </si>
  <si>
    <t>Complementares</t>
  </si>
  <si>
    <t>Total</t>
  </si>
  <si>
    <t>NÚMERO DE AÇÕES DE INFORMAÇÃO, SEGUNDO A SITUAÇÃO CONTEMPLADA, POR SECÇÃO DE ATIVIDADE ECONÓMICA</t>
  </si>
  <si>
    <t>NÚMERO DE AÇÕES DE INFORMAÇÃO, SEGUNDO A SITUAÇÃO CONTEMPLADA, POR LOCALIZAÇÃO GEOGRÁFICA (DISTRITO)</t>
  </si>
  <si>
    <t>NÚMERO DE AÇÕES DE CONSULTA, SEGUNDO A RAZÃO DA CONSULTA, POR SECÇÃO DE ATIVIDADE ECONÓMICA</t>
  </si>
  <si>
    <t>NÚMERO DE AÇÕES DE CONSULTA, SEGUNDO A RAZÃO DA CONSULTA, POR LOCALIZAÇÃO GEOGRÁFICA (DISTRITO)</t>
  </si>
  <si>
    <t>NÚMERO DE AÇÕES DE FORMAÇÃO, SEGUNDO O TEMA DA FORMAÇÃO, POR SECÇÃO DE ATIVIDADE ECONÓMICA</t>
  </si>
  <si>
    <t>NÚMERO DE AÇÕES DE FORMAÇÃO, SEGUNDO O TEMA DA FORMAÇÃO, POR LOCALIZAÇÃO GEOGRÁFICA (DISTRITO)</t>
  </si>
  <si>
    <t>NÚMERO DE AÇÕES DE CONSULTA, PARTICIPANTES, NÚMERO MÉDIO DE AÇÕES DE CONSULTA POR UNIDADE LOCAL E NÚMERO MÉDIO DE PARTICIPANTES POR AÇÃO DE CONSULTA, SEGUNDO A SECÇÃO DE ATIVIDADE ECONÓMICA</t>
  </si>
  <si>
    <t xml:space="preserve">Nº de trab. </t>
  </si>
  <si>
    <t>Outros agentes químicos não especificados</t>
  </si>
  <si>
    <t>Hidróxido de sódio</t>
  </si>
  <si>
    <t>Escherichia coli (excluindo as estirpes não patogénicas)</t>
  </si>
  <si>
    <t>Vírus da hepatite C</t>
  </si>
  <si>
    <t>Vírus da hepatite B</t>
  </si>
  <si>
    <t>QUADRO 26</t>
  </si>
  <si>
    <t>NÚMERO DE UNIDADES LOCAIS COM RESPOSTA AO ANEXO D E COM TRABALHADORES AO SERVIÇO, POR SECÇÃO DE ATIVIDADE ECONÓMICA</t>
  </si>
  <si>
    <t>NÚMERO DE  UNIDADES LOCAIS QUE IDENTIFICARAM FATORES DE RISCO BIOLÓGICO, SEGUNDO OS AGENTES MAIS FREQUENTES, POR SECÇÃO DE ATIVIDADE ECONÓMICA</t>
  </si>
  <si>
    <t>NÚMERO DE  UNIDADES LOCAIS QUE IDENTIFICARAM FATORES DE RISCO BIOLÓGICO, SEGUNDO OS AGENTES MAIS FREQUENTES, POR LOCALIZAÇÃO GEOGRÁFICA (DISTRITO)</t>
  </si>
  <si>
    <t>PORTALEGRE *</t>
  </si>
  <si>
    <r>
      <t>CONSTRUÇÃO</t>
    </r>
    <r>
      <rPr>
        <sz val="9"/>
        <rFont val="Arial"/>
        <family val="2"/>
      </rPr>
      <t xml:space="preserve"> *</t>
    </r>
  </si>
  <si>
    <t>NÚMERO DE ACIDENTES DE TRABALHO* NÃO MORTAIS E CORRESPONDENTES DIAS DE TRABALHO PERDIDOS, SEGUNDO O ESCALÃO DE DURAÇÃO DA BAIXA, POR SECÇÃO DE ATIVIDADE ECONÓMICA - TOTAL</t>
  </si>
  <si>
    <t>* Ocorridos com trabalhadores vinculados e a trabalhar na unidade local (estabelecimento)</t>
  </si>
  <si>
    <t>NÚMERO DE ACIDENTES DE TRABALHO* NÃO MORTAIS E CORRESPONDENTES DIAS DE TRABALHO PERDIDOS, SEGUNDO O ESCALÃO DE DURAÇÃO DA BAIXA, POR LOCALIZAÇÃO GEOGRÁFICA (DISTRITO) - TOTAL</t>
  </si>
  <si>
    <t>NÚMERO DE ACIDENTES DE TRABALHO* NÃO MORTAIS E CORRESPONDENTES DIAS DE TRABALHO PERDIDOS, SEGUNDO O ESCALÃO DE DURAÇÃO DA BAIXA, POR SECÇÃO DE ATIVIDADE ECONÓMICA - HOMENS</t>
  </si>
  <si>
    <t>NÚMERO DE ACIDENTES DE TRABALHO* NÃO MORTAIS E CORRESPONDENTES DIAS DE TRABALHO PERDIDOS, SEGUNDO O ESCALÃO DE DURAÇÃO DA BAIXA, POR LOCALIZAÇÃO GEOGRÁFICA (DISTRITO) - HOMENS</t>
  </si>
  <si>
    <t>NÚMERO DE ACIDENTES DE TRABALHO* NÃO MORTAIS E CORRESPONDENTES DIAS DE TRABALHO PERDIDOS, SEGUNDO O ESCALÃO DE DURAÇÃO DA BAIXA, POR SECÇÃO DE ATIVIDADE ECONÓMICA - MULHERES</t>
  </si>
  <si>
    <t>NÚMERO DE ACIDENTES DE TRABALHO* NÃO MORTAIS E CORRESPONDENTES DIAS DE TRABALHO PERDIDOS, SEGUNDO O ESCALÃO DE DURAÇÃO DA BAIXA, POR LOCALIZAÇÃO GEOGRÁFICA (DISTRITO) - MULHERES</t>
  </si>
  <si>
    <t>Taxa de Frequência</t>
  </si>
  <si>
    <t>Taxa de Gravidade</t>
  </si>
  <si>
    <t>QUADRO 67</t>
  </si>
  <si>
    <t>QUADRO 68</t>
  </si>
  <si>
    <t>NÚMERO DE UNIDADES LOCAIS QUE REALIZARAM PROGRAMAS DE PREVENÇÃO (SEGUNDO O TIPO DE PROGRAMA), AUDITORIAS E INSPEÇÕES, POR SECÇÃO DE ATIVIDADE ECONÓMICA</t>
  </si>
  <si>
    <t>NÚMERO DE UNIDADES LOCAIS QUE REALIZARAM PROGRAMAS DE PREVENÇÃO (SEGUNDO O TIPO DE PROGRAMA), AUDITORIAS E INSPEÇÕES, POR LOCALIZAÇÃO GEOGRÁFICA (DISTRITO)</t>
  </si>
  <si>
    <t>Hipoclorito de sódio, solução ... % Cl activo</t>
  </si>
  <si>
    <t xml:space="preserve"> </t>
  </si>
  <si>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Ocorridos com trabalhadores vinculados e a trabalhar na unidade local (estabelecimento)</t>
    </r>
  </si>
  <si>
    <t>TAXA GLOBAL</t>
  </si>
  <si>
    <t xml:space="preserve">TAXA GLOBAL </t>
  </si>
  <si>
    <t>Tolueno</t>
  </si>
  <si>
    <t>TAXA DE INCIDÊNCIA DO TOTAL DE ACIDENTES DE TRABALHO E DOS ACIDENTES MORTAIS, SEGUNDO A SECÇÃO DE ATIVIDADE ECONÓMICA DA UNIDADE LOCAL À QUAL O SINISTRADO ESTÁ AFETO</t>
  </si>
  <si>
    <t>TAXA DE INCIDÊNCIA DO TOTAL DE ACIDENTES DE TRABALHO E DOS ACIDENTES MORTAIS, SEGUNDO A LOCALIZAÇÃO GEOGRÁFICA (DISTRITO) DA UNIDADE LOCAL À QUAL O SINISTRADO ESTÁ AFETO</t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</si>
  <si>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SECÇÃO DE ATIVIDADE ECONÓMICA DA UNIDADE LOCAL À QUAL O SINISTRADO ESTÁ AFETO</t>
    </r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</si>
  <si>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LOCALIZAÇÃO GEOGRÁFICA (DISTRITO) DA UNIDADE LOCAL À QUAL O SINISTRADO ESTÁ AFETO</t>
    </r>
  </si>
  <si>
    <t>Nº de trabalhadores</t>
  </si>
  <si>
    <t>A trabalhar nas instalações (1)</t>
  </si>
  <si>
    <t>Vinculados por contrato de trabalho ou equiparado (2)</t>
  </si>
  <si>
    <t>(1)</t>
  </si>
  <si>
    <t>(2)</t>
  </si>
  <si>
    <t>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</si>
  <si>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>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</si>
  <si>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(1)  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</si>
  <si>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(2)  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</si>
  <si>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 xml:space="preserve">Nº de trabalhadores </t>
  </si>
  <si>
    <t xml:space="preserve">ENTIDADES EMPREGADORAS, UNIDADES LOCAIS E TRABALHADORES </t>
  </si>
  <si>
    <t>ORGANIZAÇÃO E PESSOAL DOS SERVIÇOS DE SEGURANÇA E SAÚDE NO TRABALHO</t>
  </si>
  <si>
    <t xml:space="preserve">ATIVIDADE DOS SERVIÇOS DE SEGURANÇA E SAÚDE NO TRABALHO </t>
  </si>
  <si>
    <t xml:space="preserve">PROMOÇÃO E VIGILÂNCIA DA SAÚDE </t>
  </si>
  <si>
    <t>ACIDENTES DE TRABALHO</t>
  </si>
  <si>
    <r>
      <rPr>
        <b/>
        <sz val="10"/>
        <color theme="3"/>
        <rFont val="Arial"/>
        <family val="2"/>
      </rPr>
      <t>QUADRO 1</t>
    </r>
    <r>
      <rPr>
        <sz val="10"/>
        <color theme="3"/>
        <rFont val="Arial"/>
        <family val="2"/>
      </rPr>
      <t xml:space="preserve"> – Número de unidades locais com resposta ao Anexo D e com trabalhadores ao serviço, por secção de atividade económica</t>
    </r>
  </si>
  <si>
    <r>
      <rPr>
        <b/>
        <sz val="10"/>
        <color theme="3"/>
        <rFont val="Arial"/>
        <family val="2"/>
      </rPr>
      <t>QUADRO 2</t>
    </r>
    <r>
      <rPr>
        <sz val="10"/>
        <color theme="3"/>
        <rFont val="Arial"/>
        <family val="2"/>
      </rPr>
      <t xml:space="preserve"> – Número de unidades locais com resposta ao Anexo D e com trabalhadores ao serviço, por localização geográfica (distrito)</t>
    </r>
  </si>
  <si>
    <r>
      <rPr>
        <b/>
        <sz val="10"/>
        <color theme="3"/>
        <rFont val="Arial"/>
        <family val="2"/>
      </rPr>
      <t xml:space="preserve">QUADRO 3 </t>
    </r>
    <r>
      <rPr>
        <sz val="10"/>
        <color theme="3"/>
        <rFont val="Arial"/>
        <family val="2"/>
      </rPr>
      <t>– Número de trabalhadores abrangidos para efeitos das atividades de segurança e de saúde no trabalho, segundo a secção de atividade económica</t>
    </r>
  </si>
  <si>
    <r>
      <rPr>
        <b/>
        <sz val="10"/>
        <color theme="3"/>
        <rFont val="Arial"/>
        <family val="2"/>
      </rPr>
      <t>QUADRO 4</t>
    </r>
    <r>
      <rPr>
        <sz val="10"/>
        <color theme="3"/>
        <rFont val="Arial"/>
        <family val="2"/>
      </rPr>
      <t xml:space="preserve"> – Número de trabalhadores abrangidos para efeitos das atividades de segurança e de saúde no trabalho, segundo a localização geográfica (distrito) </t>
    </r>
  </si>
  <si>
    <r>
      <rPr>
        <b/>
        <sz val="10"/>
        <color theme="3"/>
        <rFont val="Arial"/>
        <family val="2"/>
      </rPr>
      <t xml:space="preserve">QUADRO 5 </t>
    </r>
    <r>
      <rPr>
        <sz val="10"/>
        <color theme="3"/>
        <rFont val="Arial"/>
        <family val="2"/>
      </rPr>
      <t>– Número de unidades locais, segundo 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</si>
  <si>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6</t>
    </r>
    <r>
      <rPr>
        <sz val="10"/>
        <color theme="3"/>
        <rFont val="Arial"/>
        <family val="2"/>
      </rPr>
      <t xml:space="preserve"> – Número de unidades locais, segundo 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</si>
  <si>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 xml:space="preserve">QUADRO 7 </t>
    </r>
    <r>
      <rPr>
        <sz val="10"/>
        <color theme="3"/>
        <rFont val="Arial"/>
        <family val="2"/>
      </rPr>
      <t>– Número de unidades locais, segundo a natureza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</si>
  <si>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8</t>
    </r>
    <r>
      <rPr>
        <sz val="10"/>
        <color theme="3"/>
        <rFont val="Arial"/>
        <family val="2"/>
      </rPr>
      <t xml:space="preserve"> – Número de unidades locais, segundo a natureza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</si>
  <si>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9</t>
    </r>
    <r>
      <rPr>
        <sz val="10"/>
        <color theme="3"/>
        <rFont val="Arial"/>
        <family val="2"/>
      </rPr>
      <t xml:space="preserve"> – Número de unidades locais, segundo a modalidade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</si>
  <si>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 xml:space="preserve">QUADRO 10 </t>
    </r>
    <r>
      <rPr>
        <sz val="10"/>
        <color theme="3"/>
        <rFont val="Arial"/>
        <family val="2"/>
      </rPr>
      <t xml:space="preserve">– Número de unidades locais, segundo a modalidade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</si>
  <si>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11</t>
    </r>
    <r>
      <rPr>
        <sz val="10"/>
        <color theme="3"/>
        <rFont val="Arial"/>
        <family val="2"/>
      </rPr>
      <t xml:space="preserve"> – Número de unidades locais que realizaram programas de prevenção, auditorias e inspeções, segundo o tipo de programa, por secção de atividade económica</t>
    </r>
  </si>
  <si>
    <r>
      <rPr>
        <b/>
        <sz val="10"/>
        <color theme="3"/>
        <rFont val="Arial"/>
        <family val="2"/>
      </rPr>
      <t xml:space="preserve">QUADRO 12 </t>
    </r>
    <r>
      <rPr>
        <sz val="10"/>
        <color theme="3"/>
        <rFont val="Arial"/>
        <family val="2"/>
      </rPr>
      <t>– Número de unidades locais que realizaram programas de prevenção, auditorias e inspeções, segundo o tipo de programa, por localização geográfica (distrito)</t>
    </r>
  </si>
  <si>
    <r>
      <rPr>
        <b/>
        <sz val="10"/>
        <color theme="3"/>
        <rFont val="Arial"/>
        <family val="2"/>
      </rPr>
      <t xml:space="preserve">QUADRO 13 </t>
    </r>
    <r>
      <rPr>
        <sz val="10"/>
        <color theme="3"/>
        <rFont val="Arial"/>
        <family val="2"/>
      </rPr>
      <t>– Número de unidades locais que realizaram ações, segundo o tipo de ação, por secção de atividade económica</t>
    </r>
  </si>
  <si>
    <r>
      <rPr>
        <b/>
        <sz val="10"/>
        <color theme="3"/>
        <rFont val="Arial"/>
        <family val="2"/>
      </rPr>
      <t xml:space="preserve">QUADRO 14 </t>
    </r>
    <r>
      <rPr>
        <sz val="10"/>
        <color theme="3"/>
        <rFont val="Arial"/>
        <family val="2"/>
      </rPr>
      <t>– Número de unidades locais que realizaram ações, segundo o tipo de ação, por localização geográfica (distrito)</t>
    </r>
  </si>
  <si>
    <r>
      <rPr>
        <b/>
        <sz val="10"/>
        <color theme="3"/>
        <rFont val="Arial"/>
        <family val="2"/>
      </rPr>
      <t xml:space="preserve">QUADRO 15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secção de atividade económica</t>
    </r>
  </si>
  <si>
    <r>
      <rPr>
        <b/>
        <sz val="10"/>
        <color theme="3"/>
        <rFont val="Arial"/>
        <family val="2"/>
      </rPr>
      <t xml:space="preserve">QUADRO 16 </t>
    </r>
    <r>
      <rPr>
        <sz val="10"/>
        <color theme="3"/>
        <rFont val="Arial"/>
        <family val="2"/>
      </rPr>
      <t>– Número de ações de consulta, participantes, número médio de ações de consulta por unidade local e número médio de participantes por ação de consulta, segundo a secção de atividade económica</t>
    </r>
  </si>
  <si>
    <r>
      <rPr>
        <b/>
        <sz val="10"/>
        <color theme="3"/>
        <rFont val="Arial"/>
        <family val="2"/>
      </rPr>
      <t xml:space="preserve">QUADRO 17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secção de atividade económica</t>
    </r>
  </si>
  <si>
    <r>
      <rPr>
        <b/>
        <sz val="10"/>
        <color theme="3"/>
        <rFont val="Arial"/>
        <family val="2"/>
      </rPr>
      <t xml:space="preserve">QUADRO 18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localização geográfica (distrito)</t>
    </r>
  </si>
  <si>
    <r>
      <rPr>
        <b/>
        <sz val="10"/>
        <color theme="3"/>
        <rFont val="Arial"/>
        <family val="2"/>
      </rPr>
      <t>QUADRO 19</t>
    </r>
    <r>
      <rPr>
        <sz val="10"/>
        <color theme="3"/>
        <rFont val="Arial"/>
        <family val="2"/>
      </rPr>
      <t xml:space="preserve"> – Número de ações de consulta, participantes, número médio de ações de consulta por unidade local e número médio de participantes por ação de consulta, segundo a localização geográfica (distrito) </t>
    </r>
  </si>
  <si>
    <r>
      <rPr>
        <b/>
        <sz val="10"/>
        <color theme="3"/>
        <rFont val="Arial"/>
        <family val="2"/>
      </rPr>
      <t xml:space="preserve">QUADRO 20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localização geográfica (distrito)</t>
    </r>
  </si>
  <si>
    <r>
      <rPr>
        <b/>
        <sz val="10"/>
        <color theme="3"/>
        <rFont val="Arial"/>
        <family val="2"/>
      </rPr>
      <t xml:space="preserve">QUADRO 21 </t>
    </r>
    <r>
      <rPr>
        <sz val="10"/>
        <color theme="3"/>
        <rFont val="Arial"/>
        <family val="2"/>
      </rPr>
      <t>– Número de ações de informação, segundo a situação contemplada, por secção de atividade económica</t>
    </r>
  </si>
  <si>
    <r>
      <rPr>
        <b/>
        <sz val="10"/>
        <color theme="3"/>
        <rFont val="Arial"/>
        <family val="2"/>
      </rPr>
      <t>QUADRO 22</t>
    </r>
    <r>
      <rPr>
        <sz val="10"/>
        <color theme="3"/>
        <rFont val="Arial"/>
        <family val="2"/>
      </rPr>
      <t xml:space="preserve"> – Número de ações de informação, segundo a situação contemplada, por localização geográfica (distrito) </t>
    </r>
  </si>
  <si>
    <r>
      <rPr>
        <b/>
        <sz val="10"/>
        <color theme="3"/>
        <rFont val="Arial"/>
        <family val="2"/>
      </rPr>
      <t xml:space="preserve">QUADRO 23 </t>
    </r>
    <r>
      <rPr>
        <sz val="10"/>
        <color theme="3"/>
        <rFont val="Arial"/>
        <family val="2"/>
      </rPr>
      <t>– Número de ações de consulta, segundo a razão da consulta, por secção de atividade económica</t>
    </r>
  </si>
  <si>
    <r>
      <rPr>
        <b/>
        <sz val="10"/>
        <color theme="3"/>
        <rFont val="Arial"/>
        <family val="2"/>
      </rPr>
      <t>QUADRO 24</t>
    </r>
    <r>
      <rPr>
        <sz val="10"/>
        <color theme="3"/>
        <rFont val="Arial"/>
        <family val="2"/>
      </rPr>
      <t xml:space="preserve"> – Número de ações de consulta, segundo a razão da consulta, por localização geográfica (distrito) </t>
    </r>
  </si>
  <si>
    <r>
      <rPr>
        <b/>
        <sz val="10"/>
        <color theme="3"/>
        <rFont val="Arial"/>
        <family val="2"/>
      </rPr>
      <t>QUADRO 25</t>
    </r>
    <r>
      <rPr>
        <sz val="10"/>
        <color theme="3"/>
        <rFont val="Arial"/>
        <family val="2"/>
      </rPr>
      <t xml:space="preserve"> – Número de ações de formação, segundo o tema da formação, por secção de atividade económica</t>
    </r>
  </si>
  <si>
    <r>
      <rPr>
        <b/>
        <sz val="10"/>
        <color theme="3"/>
        <rFont val="Arial"/>
        <family val="2"/>
      </rPr>
      <t>QUADRO 26</t>
    </r>
    <r>
      <rPr>
        <sz val="10"/>
        <color theme="3"/>
        <rFont val="Arial"/>
        <family val="2"/>
      </rPr>
      <t xml:space="preserve"> – Número de ações de formação, segundo o tema da formação, por localização geográfica (distrito) </t>
    </r>
  </si>
  <si>
    <r>
      <rPr>
        <b/>
        <sz val="10"/>
        <color theme="3"/>
        <rFont val="Arial"/>
        <family val="2"/>
      </rPr>
      <t>QUADRO 27</t>
    </r>
    <r>
      <rPr>
        <sz val="10"/>
        <color theme="3"/>
        <rFont val="Arial"/>
        <family val="2"/>
      </rPr>
      <t xml:space="preserve"> – Número de unidades locais que identificaram fatores de risco, segundo o fator, por secção de atividade económica</t>
    </r>
  </si>
  <si>
    <r>
      <rPr>
        <b/>
        <sz val="10"/>
        <color theme="3"/>
        <rFont val="Arial"/>
        <family val="2"/>
      </rPr>
      <t>QUADRO 28</t>
    </r>
    <r>
      <rPr>
        <sz val="10"/>
        <color theme="3"/>
        <rFont val="Arial"/>
        <family val="2"/>
      </rPr>
      <t xml:space="preserve"> – Número de unidades locais que identificaram fatores de risco, segundo o fator, por localização geográfica (distrito) </t>
    </r>
  </si>
  <si>
    <r>
      <rPr>
        <b/>
        <sz val="10"/>
        <color theme="3"/>
        <rFont val="Arial"/>
        <family val="2"/>
      </rPr>
      <t>QUADRO 29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secção de atividade económica</t>
    </r>
  </si>
  <si>
    <r>
      <rPr>
        <b/>
        <sz val="10"/>
        <color theme="3"/>
        <rFont val="Arial"/>
        <family val="2"/>
      </rPr>
      <t>QUADRO 30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localização geográfica (distrito) </t>
    </r>
  </si>
  <si>
    <r>
      <rPr>
        <b/>
        <sz val="10"/>
        <color theme="3"/>
        <rFont val="Arial"/>
        <family val="2"/>
      </rPr>
      <t xml:space="preserve">QUADRO 31 </t>
    </r>
    <r>
      <rPr>
        <sz val="10"/>
        <color theme="3"/>
        <rFont val="Arial"/>
        <family val="2"/>
      </rPr>
      <t>– Número de unidades locais que identificaram fatores de risco físico, segundo o agente, por secção de atividade económica</t>
    </r>
  </si>
  <si>
    <r>
      <rPr>
        <b/>
        <sz val="10"/>
        <color theme="3"/>
        <rFont val="Arial"/>
        <family val="2"/>
      </rPr>
      <t>QUADRO 32</t>
    </r>
    <r>
      <rPr>
        <sz val="10"/>
        <color theme="3"/>
        <rFont val="Arial"/>
        <family val="2"/>
      </rPr>
      <t xml:space="preserve"> – Número de unidades locais que identificaram fatores de risco físico, segundo o agente, por localização geográfica (distrito)</t>
    </r>
  </si>
  <si>
    <r>
      <rPr>
        <b/>
        <sz val="10"/>
        <color theme="3"/>
        <rFont val="Arial"/>
        <family val="2"/>
      </rPr>
      <t xml:space="preserve">QUADRO 33 </t>
    </r>
    <r>
      <rPr>
        <sz val="10"/>
        <color theme="3"/>
        <rFont val="Arial"/>
        <family val="2"/>
      </rPr>
      <t>– Número de unidades locais que identificaram fatores de risco químico,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</si>
  <si>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34 </t>
    </r>
    <r>
      <rPr>
        <sz val="10"/>
        <color theme="3"/>
        <rFont val="Arial"/>
        <family val="2"/>
      </rPr>
      <t xml:space="preserve">– Número de unidades locais que identificaram fatores de risco químico, segundo os agentes mais frequentes, por localização geográfica (distrito) </t>
    </r>
  </si>
  <si>
    <r>
      <rPr>
        <b/>
        <sz val="10"/>
        <color theme="3"/>
        <rFont val="Arial"/>
        <family val="2"/>
      </rPr>
      <t>QUADRO 35</t>
    </r>
    <r>
      <rPr>
        <sz val="10"/>
        <color theme="3"/>
        <rFont val="Arial"/>
        <family val="2"/>
      </rPr>
      <t xml:space="preserve"> – Número de unidades locais que identificaram fatores de risco biológico, segundo o grupo a que os agentes pertencem, por secção de atividade económica</t>
    </r>
  </si>
  <si>
    <r>
      <rPr>
        <b/>
        <sz val="10"/>
        <color theme="3"/>
        <rFont val="Arial"/>
        <family val="2"/>
      </rPr>
      <t xml:space="preserve">QUADRO 36 </t>
    </r>
    <r>
      <rPr>
        <sz val="10"/>
        <color theme="3"/>
        <rFont val="Arial"/>
        <family val="2"/>
      </rPr>
      <t xml:space="preserve">– Número de unidades locais que identificaram fatores de risco biológico, segundo o grupo a que os agentes pertencem, por localização geográfica (distrito) </t>
    </r>
  </si>
  <si>
    <r>
      <rPr>
        <b/>
        <sz val="10"/>
        <color theme="3"/>
        <rFont val="Arial"/>
        <family val="2"/>
      </rPr>
      <t>QUADRO 37</t>
    </r>
    <r>
      <rPr>
        <sz val="10"/>
        <color theme="3"/>
        <rFont val="Arial"/>
        <family val="2"/>
      </rPr>
      <t xml:space="preserve"> – Número de unidades locais que identificaram fatores de risco biológico,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</si>
  <si>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38 </t>
    </r>
    <r>
      <rPr>
        <sz val="10"/>
        <color theme="3"/>
        <rFont val="Arial"/>
        <family val="2"/>
      </rPr>
      <t xml:space="preserve">– Número de unidades locais que identificaram fatores de risco biológico, segundo os agentes mais frequentes, por localização geográfica (distrito) </t>
    </r>
  </si>
  <si>
    <r>
      <rPr>
        <b/>
        <sz val="10"/>
        <color theme="3"/>
        <rFont val="Arial"/>
        <family val="2"/>
      </rPr>
      <t>QUADRO 39</t>
    </r>
    <r>
      <rPr>
        <sz val="10"/>
        <color theme="3"/>
        <rFont val="Arial"/>
        <family val="2"/>
      </rPr>
      <t xml:space="preserve"> – Número de unidades locais que identificaram fatores de risco relacionados com a atividade, capazes de originar alterações do sistema músculo-esquelético, segundo o agente, por secção de atividade económica</t>
    </r>
  </si>
  <si>
    <r>
      <rPr>
        <b/>
        <sz val="10"/>
        <color theme="3"/>
        <rFont val="Arial"/>
        <family val="2"/>
      </rPr>
      <t xml:space="preserve">QUADRO 40 </t>
    </r>
    <r>
      <rPr>
        <sz val="10"/>
        <color theme="3"/>
        <rFont val="Arial"/>
        <family val="2"/>
      </rPr>
      <t xml:space="preserve">– Número de unidades locais que identificaram fatores de risco relacionados com a atividade, capazes de originar alterações do sistema músculo-esquelético, segundo o agente, por localização geográfica (distrito) </t>
    </r>
  </si>
  <si>
    <r>
      <rPr>
        <b/>
        <sz val="10"/>
        <color theme="3"/>
        <rFont val="Arial"/>
        <family val="2"/>
      </rPr>
      <t xml:space="preserve">QUADRO 41 </t>
    </r>
    <r>
      <rPr>
        <sz val="10"/>
        <color theme="3"/>
        <rFont val="Arial"/>
        <family val="2"/>
      </rPr>
      <t>– Número de unidades locais que identificaram fatores de risco psicossociais e organizacionais, segundo o agente, por secção de atividade económica</t>
    </r>
  </si>
  <si>
    <r>
      <rPr>
        <b/>
        <sz val="10"/>
        <color theme="3"/>
        <rFont val="Arial"/>
        <family val="2"/>
      </rPr>
      <t>QUADRO 42</t>
    </r>
    <r>
      <rPr>
        <sz val="10"/>
        <color theme="3"/>
        <rFont val="Arial"/>
        <family val="2"/>
      </rPr>
      <t xml:space="preserve"> – Número de unidades locais que identificaram fatores de risco psicossociais e organizacionais, segundo o agente, por localização geográfica (distrito) </t>
    </r>
  </si>
  <si>
    <r>
      <rPr>
        <b/>
        <sz val="10"/>
        <color theme="3"/>
        <rFont val="Arial"/>
        <family val="2"/>
      </rPr>
      <t>QUADRO 43</t>
    </r>
    <r>
      <rPr>
        <sz val="10"/>
        <color theme="3"/>
        <rFont val="Arial"/>
        <family val="2"/>
      </rPr>
      <t xml:space="preserve"> – Número de unidades locais que identificaram outros fatores de risco, segundo o agente, por secção de atividade económica</t>
    </r>
  </si>
  <si>
    <r>
      <rPr>
        <b/>
        <sz val="10"/>
        <color theme="3"/>
        <rFont val="Arial"/>
        <family val="2"/>
      </rPr>
      <t>QUADRO 44</t>
    </r>
    <r>
      <rPr>
        <sz val="10"/>
        <color theme="3"/>
        <rFont val="Arial"/>
        <family val="2"/>
      </rPr>
      <t xml:space="preserve"> – Número de unidades locais que identificaram outros fatores de risco, segundo o agente, por localização geográfica (distrito) </t>
    </r>
  </si>
  <si>
    <r>
      <rPr>
        <b/>
        <sz val="10"/>
        <color theme="3"/>
        <rFont val="Arial"/>
        <family val="2"/>
      </rPr>
      <t>QUADRO 45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secção de atividade económica</t>
    </r>
  </si>
  <si>
    <r>
      <rPr>
        <b/>
        <sz val="10"/>
        <color theme="3"/>
        <rFont val="Arial"/>
        <family val="2"/>
      </rPr>
      <t>QUADRO 46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localização geográfica (distrito) </t>
    </r>
  </si>
  <si>
    <r>
      <rPr>
        <b/>
        <sz val="10"/>
        <color theme="3"/>
        <rFont val="Arial"/>
        <family val="2"/>
      </rPr>
      <t xml:space="preserve">QUADRO 47 </t>
    </r>
    <r>
      <rPr>
        <sz val="10"/>
        <color theme="3"/>
        <rFont val="Arial"/>
        <family val="2"/>
      </rPr>
      <t>– Número de exames ou ações realizadas, segundo o tipo, por secção de atividade económica</t>
    </r>
  </si>
  <si>
    <r>
      <rPr>
        <b/>
        <sz val="10"/>
        <color theme="3"/>
        <rFont val="Arial"/>
        <family val="2"/>
      </rPr>
      <t xml:space="preserve">QUADRO 48 </t>
    </r>
    <r>
      <rPr>
        <sz val="10"/>
        <color theme="3"/>
        <rFont val="Arial"/>
        <family val="2"/>
      </rPr>
      <t xml:space="preserve">– Número de exames ou ações realizadas, segundo o tipo, por localização geográfica (distrito) </t>
    </r>
  </si>
  <si>
    <r>
      <rPr>
        <b/>
        <sz val="10"/>
        <color theme="3"/>
        <rFont val="Arial"/>
        <family val="2"/>
      </rPr>
      <t>QUADRO 49</t>
    </r>
    <r>
      <rPr>
        <sz val="10"/>
        <color theme="3"/>
        <rFont val="Arial"/>
        <family val="2"/>
      </rPr>
      <t xml:space="preserve"> – Número de exames ocasionais realizados, segundo a razão para a sua realização, por secção de atividade económica</t>
    </r>
  </si>
  <si>
    <r>
      <rPr>
        <b/>
        <sz val="10"/>
        <color theme="3"/>
        <rFont val="Arial"/>
        <family val="2"/>
      </rPr>
      <t>QUADRO 50</t>
    </r>
    <r>
      <rPr>
        <sz val="10"/>
        <color theme="3"/>
        <rFont val="Arial"/>
        <family val="2"/>
      </rPr>
      <t xml:space="preserve"> – Número de exames ocasionais realizados, segundo a razão para a sua realização, por localização geográfica (distrito) </t>
    </r>
  </si>
  <si>
    <r>
      <rPr>
        <b/>
        <sz val="10"/>
        <color theme="3"/>
        <rFont val="Arial"/>
        <family val="2"/>
      </rPr>
      <t xml:space="preserve">QUADRO 51 </t>
    </r>
    <r>
      <rPr>
        <sz val="10"/>
        <color theme="3"/>
        <rFont val="Arial"/>
        <family val="2"/>
      </rPr>
      <t>– Número de exames complementares realizados, segundo o tipo de exame, por secção de atividade económica</t>
    </r>
  </si>
  <si>
    <r>
      <rPr>
        <b/>
        <sz val="10"/>
        <color theme="3"/>
        <rFont val="Arial"/>
        <family val="2"/>
      </rPr>
      <t xml:space="preserve">QUADRO 52 </t>
    </r>
    <r>
      <rPr>
        <sz val="10"/>
        <color theme="3"/>
        <rFont val="Arial"/>
        <family val="2"/>
      </rPr>
      <t>– Número de exames complementares realizados, segundo o tipo de exame, por localização geográfica (distrito)</t>
    </r>
  </si>
  <si>
    <r>
      <rPr>
        <b/>
        <sz val="10"/>
        <color theme="3"/>
        <rFont val="Arial"/>
        <family val="2"/>
      </rPr>
      <t>QUADRO 53</t>
    </r>
    <r>
      <rPr>
        <sz val="10"/>
        <color theme="3"/>
        <rFont val="Arial"/>
        <family val="2"/>
      </rPr>
      <t xml:space="preserve"> – Número de ações de imunização realizadas, segundo a vacina, por secção de atividade económica</t>
    </r>
  </si>
  <si>
    <r>
      <rPr>
        <b/>
        <sz val="10"/>
        <color theme="3"/>
        <rFont val="Arial"/>
        <family val="2"/>
      </rPr>
      <t>QUADRO 54</t>
    </r>
    <r>
      <rPr>
        <sz val="10"/>
        <color theme="3"/>
        <rFont val="Arial"/>
        <family val="2"/>
      </rPr>
      <t xml:space="preserve"> – Número de ações de imunização realizadas, segundo a vacina, por localização geográfica (distrito) </t>
    </r>
  </si>
  <si>
    <r>
      <rPr>
        <b/>
        <sz val="10"/>
        <color theme="3"/>
        <rFont val="Arial"/>
        <family val="2"/>
      </rPr>
      <t xml:space="preserve">QUADRO 55 </t>
    </r>
    <r>
      <rPr>
        <sz val="10"/>
        <color theme="3"/>
        <rFont val="Arial"/>
        <family val="2"/>
      </rPr>
      <t>– Número de atividades desenvolvidas na promoção da saúde no trabalho, segundo a atividade desenvolvida, por secção de atividade económica</t>
    </r>
  </si>
  <si>
    <r>
      <rPr>
        <b/>
        <sz val="10"/>
        <color theme="3"/>
        <rFont val="Arial"/>
        <family val="2"/>
      </rPr>
      <t>QUADRO 56</t>
    </r>
    <r>
      <rPr>
        <sz val="10"/>
        <color theme="3"/>
        <rFont val="Arial"/>
        <family val="2"/>
      </rPr>
      <t xml:space="preserve"> – Número de atividades desenvolvidas na promoção da saúde no trabalho, segundo a atividade desenvolvida, por localização geográfica (distrito)</t>
    </r>
  </si>
  <si>
    <r>
      <rPr>
        <b/>
        <sz val="10"/>
        <color theme="3"/>
        <rFont val="Arial"/>
        <family val="2"/>
      </rPr>
      <t>QUADRO 57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secção de atividade económica - Total</t>
    </r>
  </si>
  <si>
    <r>
      <rPr>
        <b/>
        <sz val="10"/>
        <color theme="3"/>
        <rFont val="Arial"/>
        <family val="2"/>
      </rPr>
      <t>QUADRO 58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localização geográfica (distrito) - Total</t>
    </r>
  </si>
  <si>
    <r>
      <rPr>
        <b/>
        <sz val="10"/>
        <color theme="3"/>
        <rFont val="Arial"/>
        <family val="2"/>
      </rPr>
      <t>QUADRO 59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Homens</t>
    </r>
  </si>
  <si>
    <r>
      <rPr>
        <b/>
        <sz val="10"/>
        <color theme="3"/>
        <rFont val="Arial"/>
        <family val="2"/>
      </rPr>
      <t>QUADRO 60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Homens</t>
    </r>
  </si>
  <si>
    <r>
      <rPr>
        <b/>
        <sz val="10"/>
        <color theme="3"/>
        <rFont val="Arial"/>
        <family val="2"/>
      </rPr>
      <t>QUADRO 61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Mulheres</t>
    </r>
  </si>
  <si>
    <r>
      <rPr>
        <b/>
        <sz val="10"/>
        <color theme="3"/>
        <rFont val="Arial"/>
        <family val="2"/>
      </rPr>
      <t>QUADRO 62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Mulheres</t>
    </r>
  </si>
  <si>
    <r>
      <rPr>
        <b/>
        <sz val="10"/>
        <color theme="3"/>
        <rFont val="Arial"/>
        <family val="2"/>
      </rPr>
      <t>QUADRO 63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secção de atividade económica</t>
    </r>
  </si>
  <si>
    <r>
      <rPr>
        <b/>
        <sz val="10"/>
        <color theme="3"/>
        <rFont val="Arial"/>
        <family val="2"/>
      </rPr>
      <t>QUADRO 64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localização geográfica (distrito) </t>
    </r>
  </si>
  <si>
    <r>
      <rPr>
        <b/>
        <sz val="10"/>
        <color theme="3"/>
        <rFont val="Arial"/>
        <family val="2"/>
      </rPr>
      <t>QUADRO 65</t>
    </r>
    <r>
      <rPr>
        <sz val="10"/>
        <color theme="3"/>
        <rFont val="Arial"/>
        <family val="2"/>
      </rPr>
      <t xml:space="preserve"> – Taxa de incidência do total de acidentes de trabalho e dos acidentes mortais,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</si>
  <si>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>QUADRO 66</t>
    </r>
    <r>
      <rPr>
        <sz val="10"/>
        <color theme="3"/>
        <rFont val="Arial"/>
        <family val="2"/>
      </rPr>
      <t xml:space="preserve"> – Taxa de incidência do total de acidentes de trabalho e dos acidentes mortais, segundo a localização geográfica (distrito) da unidade local à qual o sinistrado está afeto</t>
    </r>
  </si>
  <si>
    <r>
      <rPr>
        <b/>
        <sz val="10"/>
        <color theme="3"/>
        <rFont val="Arial"/>
        <family val="2"/>
      </rPr>
      <t>QUADRO 67</t>
    </r>
    <r>
      <rPr>
        <sz val="10"/>
        <color theme="3"/>
        <rFont val="Arial"/>
        <family val="2"/>
      </rPr>
      <t xml:space="preserve"> – Taxas de frequência e de gravidade do total de acidentes de trabalho,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</si>
  <si>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 xml:space="preserve">QUADRO 68 </t>
    </r>
    <r>
      <rPr>
        <sz val="10"/>
        <color theme="3"/>
        <rFont val="Arial"/>
        <family val="2"/>
      </rPr>
      <t>– Taxas de frequência e de gravidade do total de acidentes de trabalho, segundo a localização geográfica (distrito) da unidade local à qual o sinistrado está afeto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</si>
</sst>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0.0"/>
    <numFmt numFmtId="166" formatCode="#\ ###.#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  <font>
      <sz val="1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sz val="12"/>
      <color theme="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8DE3"/>
        <bgColor indexed="64"/>
      </patternFill>
    </fill>
    <fill>
      <patternFill patternType="solid">
        <fgColor rgb="FFD3D3F5"/>
        <bgColor indexed="64"/>
      </patternFill>
    </fill>
    <fill>
      <patternFill patternType="solid">
        <fgColor rgb="FFB5B5ED"/>
        <bgColor indexed="64"/>
      </patternFill>
    </fill>
    <fill>
      <patternFill patternType="solid">
        <fgColor rgb="FFB2B2E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8" fillId="0" borderId="0" xfId="1" applyFont="1" applyBorder="1" applyAlignment="1">
      <alignment horizontal="right" vertical="center" wrapText="1"/>
    </xf>
    <xf numFmtId="0" fontId="9" fillId="2" borderId="0" xfId="2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7" fillId="0" borderId="0" xfId="3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wrapText="1"/>
    </xf>
    <xf numFmtId="0" fontId="3" fillId="0" borderId="0" xfId="0" applyFont="1" applyFill="1"/>
    <xf numFmtId="164" fontId="3" fillId="0" borderId="0" xfId="0" applyNumberFormat="1" applyFont="1" applyFill="1"/>
    <xf numFmtId="0" fontId="2" fillId="0" borderId="0" xfId="0" applyFont="1" applyFill="1" applyBorder="1" applyAlignment="1">
      <alignment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7" fillId="0" borderId="0" xfId="1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7" fillId="0" borderId="0" xfId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wrapText="1"/>
    </xf>
    <xf numFmtId="0" fontId="11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 wrapText="1"/>
    </xf>
    <xf numFmtId="164" fontId="13" fillId="0" borderId="0" xfId="0" applyNumberFormat="1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8" fillId="0" borderId="0" xfId="1" applyFont="1" applyFill="1" applyBorder="1" applyAlignment="1">
      <alignment horizontal="center" textRotation="90" wrapText="1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textRotation="90" wrapText="1"/>
    </xf>
    <xf numFmtId="0" fontId="13" fillId="0" borderId="0" xfId="0" applyFont="1" applyBorder="1" applyAlignment="1">
      <alignment vertical="center" textRotation="90" wrapText="1"/>
    </xf>
    <xf numFmtId="164" fontId="7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0" borderId="0" xfId="2" applyFont="1" applyFill="1" applyBorder="1" applyAlignment="1">
      <alignment horizontal="left" wrapText="1"/>
    </xf>
    <xf numFmtId="164" fontId="8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18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" fillId="0" borderId="0" xfId="4"/>
    <xf numFmtId="0" fontId="1" fillId="0" borderId="0" xfId="5"/>
    <xf numFmtId="164" fontId="20" fillId="0" borderId="0" xfId="1" applyNumberFormat="1" applyFont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17" fillId="0" borderId="0" xfId="1" applyNumberFormat="1" applyFont="1" applyBorder="1" applyAlignment="1">
      <alignment horizontal="right" vertical="center"/>
    </xf>
    <xf numFmtId="164" fontId="17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8" fillId="0" borderId="0" xfId="1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/>
    </xf>
    <xf numFmtId="0" fontId="20" fillId="0" borderId="0" xfId="1" applyFont="1" applyBorder="1" applyAlignment="1">
      <alignment horizontal="right" vertical="center" wrapText="1"/>
    </xf>
    <xf numFmtId="164" fontId="18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2" fontId="9" fillId="0" borderId="0" xfId="1" applyNumberFormat="1" applyFont="1" applyBorder="1" applyAlignment="1">
      <alignment horizontal="right" vertical="center"/>
    </xf>
    <xf numFmtId="165" fontId="17" fillId="0" borderId="0" xfId="1" applyNumberFormat="1" applyFont="1" applyBorder="1" applyAlignment="1">
      <alignment horizontal="right" vertical="center"/>
    </xf>
    <xf numFmtId="2" fontId="17" fillId="0" borderId="0" xfId="1" applyNumberFormat="1" applyFont="1" applyBorder="1" applyAlignment="1">
      <alignment horizontal="right" vertical="center"/>
    </xf>
    <xf numFmtId="165" fontId="18" fillId="0" borderId="0" xfId="1" applyNumberFormat="1" applyFont="1" applyBorder="1" applyAlignment="1">
      <alignment horizontal="right" vertical="center"/>
    </xf>
    <xf numFmtId="165" fontId="20" fillId="0" borderId="0" xfId="1" applyNumberFormat="1" applyFont="1" applyBorder="1" applyAlignment="1">
      <alignment horizontal="right" vertical="center"/>
    </xf>
    <xf numFmtId="166" fontId="18" fillId="0" borderId="0" xfId="1" applyNumberFormat="1" applyFont="1" applyBorder="1" applyAlignment="1">
      <alignment horizontal="right" vertical="center"/>
    </xf>
    <xf numFmtId="166" fontId="20" fillId="0" borderId="0" xfId="1" applyNumberFormat="1" applyFont="1" applyBorder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6" fontId="17" fillId="0" borderId="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64" fontId="14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25" fillId="0" borderId="0" xfId="6"/>
    <xf numFmtId="0" fontId="25" fillId="0" borderId="0" xfId="7"/>
    <xf numFmtId="0" fontId="25" fillId="0" borderId="0" xfId="8"/>
    <xf numFmtId="0" fontId="25" fillId="0" borderId="0" xfId="9"/>
    <xf numFmtId="0" fontId="1" fillId="0" borderId="0" xfId="10"/>
    <xf numFmtId="0" fontId="1" fillId="0" borderId="0" xfId="11"/>
    <xf numFmtId="0" fontId="1" fillId="0" borderId="0" xfId="12"/>
    <xf numFmtId="0" fontId="25" fillId="0" borderId="0" xfId="13"/>
    <xf numFmtId="0" fontId="25" fillId="0" borderId="0" xfId="14"/>
    <xf numFmtId="0" fontId="25" fillId="0" borderId="0" xfId="15"/>
    <xf numFmtId="0" fontId="18" fillId="0" borderId="0" xfId="1" applyFont="1" applyFill="1" applyBorder="1" applyAlignment="1">
      <alignment horizontal="right" vertical="center" wrapText="1"/>
    </xf>
    <xf numFmtId="0" fontId="9" fillId="2" borderId="0" xfId="2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25" fillId="0" borderId="0" xfId="16"/>
    <xf numFmtId="0" fontId="25" fillId="0" borderId="0" xfId="17"/>
    <xf numFmtId="0" fontId="25" fillId="0" borderId="0" xfId="18"/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2" fillId="2" borderId="0" xfId="2" applyFont="1" applyFill="1" applyBorder="1" applyAlignment="1">
      <alignment wrapText="1"/>
    </xf>
    <xf numFmtId="0" fontId="4" fillId="0" borderId="0" xfId="0" quotePrefix="1" applyFont="1" applyBorder="1" applyAlignment="1">
      <alignment vertical="center"/>
    </xf>
    <xf numFmtId="0" fontId="7" fillId="0" borderId="0" xfId="3" applyFont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9" fillId="2" borderId="0" xfId="2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wrapText="1"/>
    </xf>
    <xf numFmtId="0" fontId="29" fillId="0" borderId="0" xfId="0" applyFont="1"/>
    <xf numFmtId="0" fontId="30" fillId="0" borderId="0" xfId="19" applyFont="1" applyAlignment="1">
      <alignment horizontal="left" vertical="center" wrapText="1"/>
    </xf>
    <xf numFmtId="0" fontId="30" fillId="0" borderId="0" xfId="19" applyFont="1" applyAlignment="1">
      <alignment horizontal="left" wrapText="1"/>
    </xf>
    <xf numFmtId="0" fontId="26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vertical="center"/>
    </xf>
  </cellXfs>
  <cellStyles count="20">
    <cellStyle name="Hiperligação" xfId="19" builtinId="8"/>
    <cellStyle name="Normal" xfId="0" builtinId="0"/>
    <cellStyle name="Normal 3" xfId="2"/>
    <cellStyle name="Normal_Q1" xfId="1"/>
    <cellStyle name="Normal_Q1_1" xfId="6"/>
    <cellStyle name="Normal_Q15_1" xfId="10"/>
    <cellStyle name="Normal_Q17" xfId="5"/>
    <cellStyle name="Normal_Q18" xfId="4"/>
    <cellStyle name="Normal_Q19" xfId="11"/>
    <cellStyle name="Normal_Q2" xfId="3"/>
    <cellStyle name="Normal_Q2_1" xfId="7"/>
    <cellStyle name="Normal_Q20" xfId="12"/>
    <cellStyle name="Normal_Q27" xfId="8"/>
    <cellStyle name="Normal_Q28" xfId="9"/>
    <cellStyle name="Normal_Q29" xfId="16"/>
    <cellStyle name="Normal_Q30" xfId="17"/>
    <cellStyle name="Normal_Q33" xfId="18"/>
    <cellStyle name="Normal_Q34" xfId="13"/>
    <cellStyle name="Normal_Q37" xfId="14"/>
    <cellStyle name="Normal_Q38" xfId="15"/>
  </cellStyles>
  <dxfs count="0"/>
  <tableStyles count="0" defaultTableStyle="TableStyleMedium9" defaultPivotStyle="PivotStyleLight16"/>
  <colors>
    <mruColors>
      <color rgb="FF5050D4"/>
      <color rgb="FF5858D6"/>
      <color rgb="FFB2B2EC"/>
      <color rgb="FF8D8DE3"/>
      <color rgb="FF22228B"/>
      <color rgb="FFD3D3F5"/>
      <color rgb="FFB5B5ED"/>
      <color rgb="FFA8A8EA"/>
      <color rgb="FF9A9AE6"/>
      <color rgb="FFEFE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2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3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4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6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7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5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6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7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8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9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0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2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3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4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6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7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8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9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0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3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4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5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6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8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9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0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2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3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4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7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8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0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2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3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4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5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6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7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371475</xdr:rowOff>
    </xdr:from>
    <xdr:to>
      <xdr:col>4</xdr:col>
      <xdr:colOff>857143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742950"/>
          <a:ext cx="857143" cy="2666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219075</xdr:colOff>
      <xdr:row>2</xdr:row>
      <xdr:rowOff>381000</xdr:rowOff>
    </xdr:from>
    <xdr:to>
      <xdr:col>23</xdr:col>
      <xdr:colOff>466618</xdr:colOff>
      <xdr:row>4</xdr:row>
      <xdr:rowOff>161892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752475"/>
          <a:ext cx="857143" cy="2666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438150</xdr:colOff>
      <xdr:row>2</xdr:row>
      <xdr:rowOff>409575</xdr:rowOff>
    </xdr:from>
    <xdr:to>
      <xdr:col>12</xdr:col>
      <xdr:colOff>609493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50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2</xdr:row>
      <xdr:rowOff>381000</xdr:rowOff>
    </xdr:from>
    <xdr:to>
      <xdr:col>11</xdr:col>
      <xdr:colOff>647593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752475"/>
          <a:ext cx="857143" cy="2666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2</xdr:row>
      <xdr:rowOff>409575</xdr:rowOff>
    </xdr:from>
    <xdr:to>
      <xdr:col>8</xdr:col>
      <xdr:colOff>914293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381000</xdr:rowOff>
    </xdr:from>
    <xdr:to>
      <xdr:col>7</xdr:col>
      <xdr:colOff>1095268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752475"/>
          <a:ext cx="857143" cy="2666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409575</xdr:rowOff>
    </xdr:from>
    <xdr:to>
      <xdr:col>10</xdr:col>
      <xdr:colOff>1085743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9075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409575</xdr:rowOff>
    </xdr:from>
    <xdr:to>
      <xdr:col>10</xdr:col>
      <xdr:colOff>1085743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50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409575</xdr:rowOff>
    </xdr:from>
    <xdr:to>
      <xdr:col>10</xdr:col>
      <xdr:colOff>1085743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1850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2</xdr:row>
      <xdr:rowOff>571500</xdr:rowOff>
    </xdr:from>
    <xdr:to>
      <xdr:col>9</xdr:col>
      <xdr:colOff>1114318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00" y="942975"/>
          <a:ext cx="857143" cy="2666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2</xdr:row>
      <xdr:rowOff>571500</xdr:rowOff>
    </xdr:from>
    <xdr:to>
      <xdr:col>9</xdr:col>
      <xdr:colOff>1180993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00" y="942975"/>
          <a:ext cx="857143" cy="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2</xdr:row>
      <xdr:rowOff>590550</xdr:rowOff>
    </xdr:from>
    <xdr:to>
      <xdr:col>3</xdr:col>
      <xdr:colOff>1304818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5" y="962025"/>
          <a:ext cx="857143" cy="2666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2</xdr:row>
      <xdr:rowOff>571500</xdr:rowOff>
    </xdr:from>
    <xdr:to>
      <xdr:col>9</xdr:col>
      <xdr:colOff>1190518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1550" y="942975"/>
          <a:ext cx="857143" cy="2666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180975</xdr:colOff>
      <xdr:row>2</xdr:row>
      <xdr:rowOff>485775</xdr:rowOff>
    </xdr:from>
    <xdr:to>
      <xdr:col>18</xdr:col>
      <xdr:colOff>485668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857250"/>
          <a:ext cx="857143" cy="26666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2</xdr:row>
      <xdr:rowOff>476250</xdr:rowOff>
    </xdr:from>
    <xdr:to>
      <xdr:col>17</xdr:col>
      <xdr:colOff>504718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847725"/>
          <a:ext cx="857143" cy="26666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2</xdr:row>
      <xdr:rowOff>400050</xdr:rowOff>
    </xdr:from>
    <xdr:to>
      <xdr:col>17</xdr:col>
      <xdr:colOff>485668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2525" y="771525"/>
          <a:ext cx="857143" cy="26666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704850</xdr:colOff>
      <xdr:row>2</xdr:row>
      <xdr:rowOff>333375</xdr:rowOff>
    </xdr:from>
    <xdr:to>
      <xdr:col>17</xdr:col>
      <xdr:colOff>761893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0" y="704850"/>
          <a:ext cx="857143" cy="26666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95250</xdr:colOff>
      <xdr:row>2</xdr:row>
      <xdr:rowOff>228600</xdr:rowOff>
    </xdr:from>
    <xdr:to>
      <xdr:col>38</xdr:col>
      <xdr:colOff>438043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600075"/>
          <a:ext cx="857143" cy="26666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133350</xdr:colOff>
      <xdr:row>2</xdr:row>
      <xdr:rowOff>266700</xdr:rowOff>
    </xdr:from>
    <xdr:to>
      <xdr:col>37</xdr:col>
      <xdr:colOff>476143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0325" y="638175"/>
          <a:ext cx="857143" cy="26666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676275</xdr:colOff>
      <xdr:row>2</xdr:row>
      <xdr:rowOff>238125</xdr:rowOff>
    </xdr:from>
    <xdr:to>
      <xdr:col>13</xdr:col>
      <xdr:colOff>695218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609600"/>
          <a:ext cx="857143" cy="26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2</xdr:row>
      <xdr:rowOff>390525</xdr:rowOff>
    </xdr:from>
    <xdr:to>
      <xdr:col>13</xdr:col>
      <xdr:colOff>809518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752475"/>
          <a:ext cx="857143" cy="26666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342900</xdr:colOff>
      <xdr:row>2</xdr:row>
      <xdr:rowOff>276225</xdr:rowOff>
    </xdr:from>
    <xdr:to>
      <xdr:col>26</xdr:col>
      <xdr:colOff>552343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77525" y="647700"/>
          <a:ext cx="857143" cy="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2</xdr:row>
      <xdr:rowOff>361950</xdr:rowOff>
    </xdr:from>
    <xdr:to>
      <xdr:col>6</xdr:col>
      <xdr:colOff>1047643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6925" y="733425"/>
          <a:ext cx="857143" cy="26666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295275</xdr:colOff>
      <xdr:row>2</xdr:row>
      <xdr:rowOff>371475</xdr:rowOff>
    </xdr:from>
    <xdr:to>
      <xdr:col>25</xdr:col>
      <xdr:colOff>504718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0" y="742950"/>
          <a:ext cx="857143" cy="26666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361950</xdr:colOff>
      <xdr:row>2</xdr:row>
      <xdr:rowOff>228600</xdr:rowOff>
    </xdr:from>
    <xdr:to>
      <xdr:col>16</xdr:col>
      <xdr:colOff>666643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5400" y="600075"/>
          <a:ext cx="857143" cy="26666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2</xdr:row>
      <xdr:rowOff>476250</xdr:rowOff>
    </xdr:from>
    <xdr:to>
      <xdr:col>15</xdr:col>
      <xdr:colOff>638068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4975" y="847725"/>
          <a:ext cx="857143" cy="26666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2</xdr:row>
      <xdr:rowOff>228600</xdr:rowOff>
    </xdr:from>
    <xdr:to>
      <xdr:col>10</xdr:col>
      <xdr:colOff>1238143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2900" y="600075"/>
          <a:ext cx="857143" cy="26666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</xdr:row>
      <xdr:rowOff>476250</xdr:rowOff>
    </xdr:from>
    <xdr:to>
      <xdr:col>9</xdr:col>
      <xdr:colOff>828568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5" y="847725"/>
          <a:ext cx="857143" cy="26666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228600</xdr:rowOff>
    </xdr:from>
    <xdr:to>
      <xdr:col>14</xdr:col>
      <xdr:colOff>876193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600075"/>
          <a:ext cx="857143" cy="26666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2</xdr:row>
      <xdr:rowOff>476250</xdr:rowOff>
    </xdr:from>
    <xdr:to>
      <xdr:col>13</xdr:col>
      <xdr:colOff>599968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3950" y="847725"/>
          <a:ext cx="857143" cy="266667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2</xdr:row>
      <xdr:rowOff>304800</xdr:rowOff>
    </xdr:from>
    <xdr:to>
      <xdr:col>10</xdr:col>
      <xdr:colOff>666643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3725" y="676275"/>
          <a:ext cx="857143" cy="26666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657225</xdr:colOff>
      <xdr:row>2</xdr:row>
      <xdr:rowOff>476250</xdr:rowOff>
    </xdr:from>
    <xdr:to>
      <xdr:col>9</xdr:col>
      <xdr:colOff>723793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847725"/>
          <a:ext cx="857143" cy="26666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314325</xdr:colOff>
      <xdr:row>2</xdr:row>
      <xdr:rowOff>295275</xdr:rowOff>
    </xdr:from>
    <xdr:to>
      <xdr:col>20</xdr:col>
      <xdr:colOff>628543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2</xdr:row>
      <xdr:rowOff>590550</xdr:rowOff>
    </xdr:from>
    <xdr:to>
      <xdr:col>5</xdr:col>
      <xdr:colOff>1047643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7150" y="962025"/>
          <a:ext cx="857143" cy="266667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152400</xdr:colOff>
      <xdr:row>2</xdr:row>
      <xdr:rowOff>476250</xdr:rowOff>
    </xdr:from>
    <xdr:to>
      <xdr:col>19</xdr:col>
      <xdr:colOff>495193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95950" y="847725"/>
          <a:ext cx="857143" cy="26666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47625</xdr:colOff>
      <xdr:row>2</xdr:row>
      <xdr:rowOff>295275</xdr:rowOff>
    </xdr:from>
    <xdr:to>
      <xdr:col>28</xdr:col>
      <xdr:colOff>447568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2</xdr:row>
      <xdr:rowOff>400050</xdr:rowOff>
    </xdr:from>
    <xdr:to>
      <xdr:col>27</xdr:col>
      <xdr:colOff>485668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50" y="771525"/>
          <a:ext cx="857143" cy="266667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2</xdr:row>
      <xdr:rowOff>295275</xdr:rowOff>
    </xdr:from>
    <xdr:to>
      <xdr:col>32</xdr:col>
      <xdr:colOff>428518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5150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142875</xdr:colOff>
      <xdr:row>2</xdr:row>
      <xdr:rowOff>390525</xdr:rowOff>
    </xdr:from>
    <xdr:to>
      <xdr:col>31</xdr:col>
      <xdr:colOff>485668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762000"/>
          <a:ext cx="857143" cy="26666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295275</xdr:rowOff>
    </xdr:from>
    <xdr:to>
      <xdr:col>14</xdr:col>
      <xdr:colOff>876193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9150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704850</xdr:colOff>
      <xdr:row>2</xdr:row>
      <xdr:rowOff>400050</xdr:rowOff>
    </xdr:from>
    <xdr:to>
      <xdr:col>13</xdr:col>
      <xdr:colOff>695218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771525"/>
          <a:ext cx="857143" cy="266667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295275</xdr:rowOff>
    </xdr:from>
    <xdr:to>
      <xdr:col>14</xdr:col>
      <xdr:colOff>876193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1650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2</xdr:row>
      <xdr:rowOff>400050</xdr:rowOff>
    </xdr:from>
    <xdr:to>
      <xdr:col>13</xdr:col>
      <xdr:colOff>666643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771525"/>
          <a:ext cx="857143" cy="266667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247650</xdr:colOff>
      <xdr:row>2</xdr:row>
      <xdr:rowOff>295275</xdr:rowOff>
    </xdr:from>
    <xdr:to>
      <xdr:col>18</xdr:col>
      <xdr:colOff>542818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2</xdr:row>
      <xdr:rowOff>190500</xdr:rowOff>
    </xdr:from>
    <xdr:to>
      <xdr:col>12</xdr:col>
      <xdr:colOff>676168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8625" y="561975"/>
          <a:ext cx="857143" cy="266667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590550</xdr:colOff>
      <xdr:row>2</xdr:row>
      <xdr:rowOff>400050</xdr:rowOff>
    </xdr:from>
    <xdr:to>
      <xdr:col>17</xdr:col>
      <xdr:colOff>676168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771525"/>
          <a:ext cx="857143" cy="266667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590550</xdr:colOff>
      <xdr:row>2</xdr:row>
      <xdr:rowOff>295275</xdr:rowOff>
    </xdr:from>
    <xdr:to>
      <xdr:col>22</xdr:col>
      <xdr:colOff>685693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742950</xdr:colOff>
      <xdr:row>2</xdr:row>
      <xdr:rowOff>238125</xdr:rowOff>
    </xdr:from>
    <xdr:to>
      <xdr:col>21</xdr:col>
      <xdr:colOff>761893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3925" y="609600"/>
          <a:ext cx="857143" cy="266667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295275</xdr:rowOff>
    </xdr:from>
    <xdr:to>
      <xdr:col>14</xdr:col>
      <xdr:colOff>876193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1025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2</xdr:row>
      <xdr:rowOff>238125</xdr:rowOff>
    </xdr:from>
    <xdr:to>
      <xdr:col>13</xdr:col>
      <xdr:colOff>685693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150" y="609600"/>
          <a:ext cx="857143" cy="266667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85725</xdr:colOff>
      <xdr:row>2</xdr:row>
      <xdr:rowOff>295275</xdr:rowOff>
    </xdr:from>
    <xdr:to>
      <xdr:col>36</xdr:col>
      <xdr:colOff>418993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11050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257175</xdr:colOff>
      <xdr:row>2</xdr:row>
      <xdr:rowOff>228600</xdr:rowOff>
    </xdr:from>
    <xdr:to>
      <xdr:col>35</xdr:col>
      <xdr:colOff>495193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600075"/>
          <a:ext cx="857143" cy="266667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657225</xdr:colOff>
      <xdr:row>2</xdr:row>
      <xdr:rowOff>428625</xdr:rowOff>
    </xdr:from>
    <xdr:to>
      <xdr:col>22</xdr:col>
      <xdr:colOff>761893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67950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752475</xdr:colOff>
      <xdr:row>2</xdr:row>
      <xdr:rowOff>295275</xdr:rowOff>
    </xdr:from>
    <xdr:to>
      <xdr:col>21</xdr:col>
      <xdr:colOff>780943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666750"/>
          <a:ext cx="857143" cy="266667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647700</xdr:colOff>
      <xdr:row>2</xdr:row>
      <xdr:rowOff>428625</xdr:rowOff>
    </xdr:from>
    <xdr:to>
      <xdr:col>22</xdr:col>
      <xdr:colOff>761893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704850</xdr:colOff>
      <xdr:row>2</xdr:row>
      <xdr:rowOff>333375</xdr:rowOff>
    </xdr:from>
    <xdr:to>
      <xdr:col>11</xdr:col>
      <xdr:colOff>771418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5925" y="704850"/>
          <a:ext cx="857143" cy="266667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781050</xdr:colOff>
      <xdr:row>2</xdr:row>
      <xdr:rowOff>352425</xdr:rowOff>
    </xdr:from>
    <xdr:to>
      <xdr:col>21</xdr:col>
      <xdr:colOff>780943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0" y="723900"/>
          <a:ext cx="857143" cy="266667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666750</xdr:colOff>
      <xdr:row>2</xdr:row>
      <xdr:rowOff>428625</xdr:rowOff>
    </xdr:from>
    <xdr:to>
      <xdr:col>22</xdr:col>
      <xdr:colOff>761893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666750</xdr:colOff>
      <xdr:row>2</xdr:row>
      <xdr:rowOff>323850</xdr:rowOff>
    </xdr:from>
    <xdr:to>
      <xdr:col>21</xdr:col>
      <xdr:colOff>780943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695325"/>
          <a:ext cx="857143" cy="266667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428625</xdr:rowOff>
    </xdr:from>
    <xdr:to>
      <xdr:col>14</xdr:col>
      <xdr:colOff>876193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2</xdr:row>
      <xdr:rowOff>352425</xdr:rowOff>
    </xdr:from>
    <xdr:to>
      <xdr:col>13</xdr:col>
      <xdr:colOff>1152418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723900"/>
          <a:ext cx="857143" cy="266667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2</xdr:row>
      <xdr:rowOff>342900</xdr:rowOff>
    </xdr:from>
    <xdr:to>
      <xdr:col>6</xdr:col>
      <xdr:colOff>1114318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714375"/>
          <a:ext cx="857143" cy="266667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2</xdr:row>
      <xdr:rowOff>485775</xdr:rowOff>
    </xdr:from>
    <xdr:to>
      <xdr:col>5</xdr:col>
      <xdr:colOff>1142893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857250"/>
          <a:ext cx="857143" cy="266667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2</xdr:row>
      <xdr:rowOff>466725</xdr:rowOff>
    </xdr:from>
    <xdr:to>
      <xdr:col>6</xdr:col>
      <xdr:colOff>1085743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838200"/>
          <a:ext cx="857143" cy="266667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2</xdr:row>
      <xdr:rowOff>533400</xdr:rowOff>
    </xdr:from>
    <xdr:to>
      <xdr:col>5</xdr:col>
      <xdr:colOff>1371493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904875"/>
          <a:ext cx="857143" cy="266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2</xdr:row>
      <xdr:rowOff>409575</xdr:rowOff>
    </xdr:from>
    <xdr:to>
      <xdr:col>8</xdr:col>
      <xdr:colOff>1085743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53300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504825</xdr:rowOff>
    </xdr:from>
    <xdr:to>
      <xdr:col>7</xdr:col>
      <xdr:colOff>819043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876300"/>
          <a:ext cx="857143" cy="266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123825</xdr:colOff>
      <xdr:row>2</xdr:row>
      <xdr:rowOff>238125</xdr:rowOff>
    </xdr:from>
    <xdr:to>
      <xdr:col>23</xdr:col>
      <xdr:colOff>371368</xdr:colOff>
      <xdr:row>4</xdr:row>
      <xdr:rowOff>161892</xdr:rowOff>
    </xdr:to>
    <xdr:pic>
      <xdr:nvPicPr>
        <xdr:cNvPr id="6" name="Imagem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1650" y="609600"/>
          <a:ext cx="857143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050D4"/>
  </sheetPr>
  <dimension ref="A2:B78"/>
  <sheetViews>
    <sheetView tabSelected="1" zoomScaleNormal="100" workbookViewId="0"/>
  </sheetViews>
  <sheetFormatPr defaultRowHeight="12.75" x14ac:dyDescent="0.2"/>
  <cols>
    <col min="1" max="1" width="89.28515625" style="156" customWidth="1"/>
    <col min="2" max="2" width="9.140625" style="156" customWidth="1"/>
    <col min="3" max="16384" width="9.140625" style="156"/>
  </cols>
  <sheetData>
    <row r="2" spans="1:2" s="160" customFormat="1" ht="26.25" customHeight="1" x14ac:dyDescent="0.25">
      <c r="A2" s="159" t="s">
        <v>420</v>
      </c>
    </row>
    <row r="3" spans="1:2" ht="25.5" x14ac:dyDescent="0.2">
      <c r="A3" s="157" t="s">
        <v>425</v>
      </c>
    </row>
    <row r="4" spans="1:2" ht="25.5" x14ac:dyDescent="0.2">
      <c r="A4" s="157" t="s">
        <v>426</v>
      </c>
    </row>
    <row r="5" spans="1:2" ht="25.5" x14ac:dyDescent="0.2">
      <c r="A5" s="157" t="s">
        <v>427</v>
      </c>
    </row>
    <row r="6" spans="1:2" ht="25.5" x14ac:dyDescent="0.2">
      <c r="A6" s="157" t="s">
        <v>428</v>
      </c>
    </row>
    <row r="8" spans="1:2" s="160" customFormat="1" ht="26.25" customHeight="1" x14ac:dyDescent="0.2">
      <c r="A8" s="159" t="s">
        <v>421</v>
      </c>
      <c r="B8" s="156"/>
    </row>
    <row r="9" spans="1:2" ht="25.5" x14ac:dyDescent="0.2">
      <c r="A9" s="158" t="s">
        <v>429</v>
      </c>
    </row>
    <row r="10" spans="1:2" ht="25.5" x14ac:dyDescent="0.2">
      <c r="A10" s="158" t="s">
        <v>430</v>
      </c>
    </row>
    <row r="11" spans="1:2" ht="25.5" x14ac:dyDescent="0.2">
      <c r="A11" s="158" t="s">
        <v>431</v>
      </c>
    </row>
    <row r="12" spans="1:2" ht="25.5" x14ac:dyDescent="0.2">
      <c r="A12" s="158" t="s">
        <v>432</v>
      </c>
    </row>
    <row r="13" spans="1:2" ht="25.5" x14ac:dyDescent="0.2">
      <c r="A13" s="158" t="s">
        <v>433</v>
      </c>
    </row>
    <row r="14" spans="1:2" ht="25.5" x14ac:dyDescent="0.2">
      <c r="A14" s="158" t="s">
        <v>434</v>
      </c>
    </row>
    <row r="16" spans="1:2" s="160" customFormat="1" ht="26.25" customHeight="1" x14ac:dyDescent="0.2">
      <c r="A16" s="159" t="s">
        <v>422</v>
      </c>
      <c r="B16" s="156"/>
    </row>
    <row r="17" spans="1:1" ht="25.5" x14ac:dyDescent="0.2">
      <c r="A17" s="158" t="s">
        <v>435</v>
      </c>
    </row>
    <row r="18" spans="1:1" ht="25.5" x14ac:dyDescent="0.2">
      <c r="A18" s="158" t="s">
        <v>436</v>
      </c>
    </row>
    <row r="19" spans="1:1" ht="25.5" x14ac:dyDescent="0.2">
      <c r="A19" s="158" t="s">
        <v>437</v>
      </c>
    </row>
    <row r="20" spans="1:1" ht="25.5" x14ac:dyDescent="0.2">
      <c r="A20" s="158" t="s">
        <v>438</v>
      </c>
    </row>
    <row r="21" spans="1:1" ht="38.25" x14ac:dyDescent="0.2">
      <c r="A21" s="158" t="s">
        <v>439</v>
      </c>
    </row>
    <row r="22" spans="1:1" ht="38.25" x14ac:dyDescent="0.2">
      <c r="A22" s="158" t="s">
        <v>440</v>
      </c>
    </row>
    <row r="23" spans="1:1" ht="38.25" x14ac:dyDescent="0.2">
      <c r="A23" s="158" t="s">
        <v>441</v>
      </c>
    </row>
    <row r="24" spans="1:1" ht="38.25" x14ac:dyDescent="0.2">
      <c r="A24" s="158" t="s">
        <v>442</v>
      </c>
    </row>
    <row r="25" spans="1:1" ht="38.25" x14ac:dyDescent="0.2">
      <c r="A25" s="158" t="s">
        <v>443</v>
      </c>
    </row>
    <row r="26" spans="1:1" ht="38.25" x14ac:dyDescent="0.2">
      <c r="A26" s="158" t="s">
        <v>444</v>
      </c>
    </row>
    <row r="27" spans="1:1" ht="25.5" x14ac:dyDescent="0.2">
      <c r="A27" s="158" t="s">
        <v>445</v>
      </c>
    </row>
    <row r="28" spans="1:1" ht="25.5" x14ac:dyDescent="0.2">
      <c r="A28" s="158" t="s">
        <v>446</v>
      </c>
    </row>
    <row r="29" spans="1:1" ht="25.5" x14ac:dyDescent="0.2">
      <c r="A29" s="158" t="s">
        <v>447</v>
      </c>
    </row>
    <row r="30" spans="1:1" ht="25.5" x14ac:dyDescent="0.2">
      <c r="A30" s="158" t="s">
        <v>448</v>
      </c>
    </row>
    <row r="31" spans="1:1" ht="25.5" x14ac:dyDescent="0.2">
      <c r="A31" s="158" t="s">
        <v>449</v>
      </c>
    </row>
    <row r="32" spans="1:1" ht="25.5" x14ac:dyDescent="0.2">
      <c r="A32" s="158" t="s">
        <v>450</v>
      </c>
    </row>
    <row r="33" spans="1:1" ht="25.5" x14ac:dyDescent="0.2">
      <c r="A33" s="158" t="s">
        <v>451</v>
      </c>
    </row>
    <row r="34" spans="1:1" ht="25.5" x14ac:dyDescent="0.2">
      <c r="A34" s="158" t="s">
        <v>452</v>
      </c>
    </row>
    <row r="35" spans="1:1" ht="25.5" x14ac:dyDescent="0.2">
      <c r="A35" s="158" t="s">
        <v>453</v>
      </c>
    </row>
    <row r="36" spans="1:1" ht="25.5" x14ac:dyDescent="0.2">
      <c r="A36" s="158" t="s">
        <v>454</v>
      </c>
    </row>
    <row r="37" spans="1:1" ht="25.5" x14ac:dyDescent="0.2">
      <c r="A37" s="158" t="s">
        <v>455</v>
      </c>
    </row>
    <row r="38" spans="1:1" ht="25.5" x14ac:dyDescent="0.2">
      <c r="A38" s="158" t="s">
        <v>456</v>
      </c>
    </row>
    <row r="39" spans="1:1" ht="25.5" x14ac:dyDescent="0.2">
      <c r="A39" s="158" t="s">
        <v>457</v>
      </c>
    </row>
    <row r="40" spans="1:1" ht="25.5" x14ac:dyDescent="0.2">
      <c r="A40" s="158" t="s">
        <v>458</v>
      </c>
    </row>
    <row r="41" spans="1:1" ht="25.5" x14ac:dyDescent="0.2">
      <c r="A41" s="158" t="s">
        <v>459</v>
      </c>
    </row>
    <row r="42" spans="1:1" ht="25.5" x14ac:dyDescent="0.2">
      <c r="A42" s="158" t="s">
        <v>460</v>
      </c>
    </row>
    <row r="43" spans="1:1" ht="25.5" x14ac:dyDescent="0.2">
      <c r="A43" s="158" t="s">
        <v>461</v>
      </c>
    </row>
    <row r="44" spans="1:1" ht="25.5" x14ac:dyDescent="0.2">
      <c r="A44" s="158" t="s">
        <v>462</v>
      </c>
    </row>
    <row r="45" spans="1:1" ht="38.25" x14ac:dyDescent="0.2">
      <c r="A45" s="158" t="s">
        <v>463</v>
      </c>
    </row>
    <row r="46" spans="1:1" ht="38.25" x14ac:dyDescent="0.2">
      <c r="A46" s="158" t="s">
        <v>464</v>
      </c>
    </row>
    <row r="47" spans="1:1" ht="25.5" x14ac:dyDescent="0.2">
      <c r="A47" s="158" t="s">
        <v>465</v>
      </c>
    </row>
    <row r="48" spans="1:1" ht="25.5" x14ac:dyDescent="0.2">
      <c r="A48" s="158" t="s">
        <v>466</v>
      </c>
    </row>
    <row r="49" spans="1:2" ht="25.5" x14ac:dyDescent="0.2">
      <c r="A49" s="158" t="s">
        <v>467</v>
      </c>
    </row>
    <row r="50" spans="1:2" ht="25.5" x14ac:dyDescent="0.2">
      <c r="A50" s="158" t="s">
        <v>468</v>
      </c>
    </row>
    <row r="52" spans="1:2" s="160" customFormat="1" ht="26.25" customHeight="1" x14ac:dyDescent="0.2">
      <c r="A52" s="159" t="s">
        <v>423</v>
      </c>
      <c r="B52" s="156"/>
    </row>
    <row r="53" spans="1:2" ht="25.5" x14ac:dyDescent="0.2">
      <c r="A53" s="157" t="s">
        <v>469</v>
      </c>
    </row>
    <row r="54" spans="1:2" ht="25.5" x14ac:dyDescent="0.2">
      <c r="A54" s="157" t="s">
        <v>470</v>
      </c>
    </row>
    <row r="55" spans="1:2" ht="25.5" x14ac:dyDescent="0.2">
      <c r="A55" s="157" t="s">
        <v>471</v>
      </c>
    </row>
    <row r="56" spans="1:2" ht="25.5" x14ac:dyDescent="0.2">
      <c r="A56" s="157" t="s">
        <v>472</v>
      </c>
    </row>
    <row r="57" spans="1:2" ht="25.5" x14ac:dyDescent="0.2">
      <c r="A57" s="157" t="s">
        <v>473</v>
      </c>
    </row>
    <row r="58" spans="1:2" ht="25.5" x14ac:dyDescent="0.2">
      <c r="A58" s="157" t="s">
        <v>474</v>
      </c>
    </row>
    <row r="59" spans="1:2" ht="25.5" x14ac:dyDescent="0.2">
      <c r="A59" s="157" t="s">
        <v>475</v>
      </c>
    </row>
    <row r="60" spans="1:2" ht="25.5" x14ac:dyDescent="0.2">
      <c r="A60" s="157" t="s">
        <v>476</v>
      </c>
    </row>
    <row r="61" spans="1:2" ht="25.5" x14ac:dyDescent="0.2">
      <c r="A61" s="157" t="s">
        <v>477</v>
      </c>
    </row>
    <row r="62" spans="1:2" ht="25.5" x14ac:dyDescent="0.2">
      <c r="A62" s="157" t="s">
        <v>478</v>
      </c>
    </row>
    <row r="63" spans="1:2" ht="25.5" x14ac:dyDescent="0.2">
      <c r="A63" s="157" t="s">
        <v>479</v>
      </c>
    </row>
    <row r="64" spans="1:2" ht="25.5" x14ac:dyDescent="0.2">
      <c r="A64" s="157" t="s">
        <v>480</v>
      </c>
    </row>
    <row r="66" spans="1:2" s="160" customFormat="1" ht="26.25" customHeight="1" x14ac:dyDescent="0.2">
      <c r="A66" s="159" t="s">
        <v>424</v>
      </c>
      <c r="B66" s="156"/>
    </row>
    <row r="67" spans="1:2" ht="25.5" x14ac:dyDescent="0.2">
      <c r="A67" s="157" t="s">
        <v>481</v>
      </c>
    </row>
    <row r="68" spans="1:2" ht="25.5" x14ac:dyDescent="0.2">
      <c r="A68" s="157" t="s">
        <v>482</v>
      </c>
    </row>
    <row r="69" spans="1:2" ht="25.5" x14ac:dyDescent="0.2">
      <c r="A69" s="157" t="s">
        <v>483</v>
      </c>
    </row>
    <row r="70" spans="1:2" ht="25.5" x14ac:dyDescent="0.2">
      <c r="A70" s="157" t="s">
        <v>484</v>
      </c>
    </row>
    <row r="71" spans="1:2" ht="25.5" x14ac:dyDescent="0.2">
      <c r="A71" s="157" t="s">
        <v>485</v>
      </c>
    </row>
    <row r="72" spans="1:2" ht="25.5" x14ac:dyDescent="0.2">
      <c r="A72" s="157" t="s">
        <v>486</v>
      </c>
    </row>
    <row r="73" spans="1:2" ht="25.5" x14ac:dyDescent="0.2">
      <c r="A73" s="157" t="s">
        <v>487</v>
      </c>
    </row>
    <row r="74" spans="1:2" ht="25.5" x14ac:dyDescent="0.2">
      <c r="A74" s="157" t="s">
        <v>488</v>
      </c>
    </row>
    <row r="75" spans="1:2" ht="25.5" x14ac:dyDescent="0.2">
      <c r="A75" s="157" t="s">
        <v>489</v>
      </c>
    </row>
    <row r="76" spans="1:2" ht="25.5" x14ac:dyDescent="0.2">
      <c r="A76" s="157" t="s">
        <v>490</v>
      </c>
    </row>
    <row r="77" spans="1:2" ht="25.5" x14ac:dyDescent="0.2">
      <c r="A77" s="157" t="s">
        <v>491</v>
      </c>
    </row>
    <row r="78" spans="1:2" ht="25.5" x14ac:dyDescent="0.2">
      <c r="A78" s="157" t="s">
        <v>492</v>
      </c>
    </row>
  </sheetData>
  <hyperlinks>
    <hyperlink ref="A3" location="'Q1'!A1" display="QUADRO 1 – Número de unidades locais com resposta ao Anexo D e com trabalhadores ao serviço, por secção de atividade económica"/>
    <hyperlink ref="A4" location="'Q2'!A1" display="QUADRO 2 – Número de unidades locais com resposta ao Anexo D e com trabalhadores ao serviço, por localização geográfica (distrito)"/>
    <hyperlink ref="A5" location="'Q3'!A1" display="QUADRO 3 – Número de trabalhadores abrangidos para efeitos das atividades de segurança e de saúde no trabalho, segundo a secção de atividade económica"/>
    <hyperlink ref="A6" location="'Q4'!A1" display="QUADRO 4 – Número de trabalhadores abrangidos para efeitos das atividades de segurança e de saúde no trabalho, segundo a localização geográfica (distrito) "/>
    <hyperlink ref="A9" location="'Q5'!A1" display="QUADRO 5 – Número de unidades locais, segundo a organização dos serviços de segurança e de saúde, por secção de atividade económica"/>
    <hyperlink ref="A10" location="'Q6'!A1" display="QUADRO 6 – Número de unidades locais, segundo a organização dos serviços de segurança e de saúde, por localização geográfica (distrito) "/>
    <hyperlink ref="A11" location="'Q7'!A1" display="QUADRO 7 – Número de unidades locais, segundo a natureza da organização dos serviços de segurança e de saúde, por secção de atividade económica"/>
    <hyperlink ref="A12" location="'Q8'!A1" display="QUADRO 8 – Número de unidades locais, segundo a natureza da organização dos serviços de segurança e de saúde, por localização geográfica (distrito) "/>
    <hyperlink ref="A13" location="'Q9'!A1" display="QUADRO 9 – Número de unidades locais, segundo a modalidade da organização dos serviços de segurança e de saúde, por secção de atividade económica"/>
    <hyperlink ref="A14" location="'Q10'!A1" display="QUADRO 10 – Número de unidades locais, segundo a modalidade da organização dos serviços de segurança e de saúde, por localização geográfica (distrito) "/>
    <hyperlink ref="A17" location="'Q11'!A1" display="QUADRO 11 – Número de unidades locais que realizaram programas de prevenção, auditorias e inspeções, segundo o tipo de programa, por secção de atividade económica"/>
    <hyperlink ref="A18" location="'Q12'!A1" display="QUADRO 12 – Número de unidades locais que realizaram programas de prevenção, auditorias e inspeções, segundo o tipo de programa, por localização geográfica (distrito)"/>
    <hyperlink ref="A19" location="'Q13'!A1" display="QUADRO 13 – Número de unidades locais que realizaram ações, segundo o tipo de ação, por secção de atividade económica"/>
    <hyperlink ref="A20" location="'Q14'!A1" display="QUADRO 14 – Número de unidades locais que realizaram ações, segundo o tipo de ação, por localização geográfica (distrito)"/>
    <hyperlink ref="A21" location="'Q15'!A1" display="QUADRO 15 – Número de ações de informação, destinatários, número médio de ações de informação por unidade local e número médio de destinatários por ação de informação, segundo a secção de atividade económica"/>
    <hyperlink ref="A22" location="'Q16'!A1" display="QUADRO 16 – Número de ações de consulta, participantes, número médio de ações de consulta por unidade local e número médio de participantes por ação de consulta, segundo a secção de atividade económica"/>
    <hyperlink ref="A23" location="'Q17'!A1" display="QUADRO 17 – Número de ações de formação, participantes, número médio de ações de formação por unidade local e número médio de participantes por ação de formação, segundo a secção de atividade económica"/>
    <hyperlink ref="A24" location="'Q18'!A1" display="QUADRO 18 – Número de ações de informação, destinatários, número médio de ações de informação por unidade local e número médio de destinatários por ação de informação, segundo a localização geográfica (distrito)"/>
    <hyperlink ref="A25" location="'Q19'!A1" display="QUADRO 19 – Número de ações de consulta, participantes, número médio de ações de consulta por unidade local e número médio de participantes por ação de consulta, segundo a localização geográfica (distrito) "/>
    <hyperlink ref="A26" location="'Q20'!A1" display="QUADRO 20 – Número de ações de formação, participantes, número médio de ações de formação por unidade local e número médio de participantes por ação de formação, segundo a localização geográfica (distrito)"/>
    <hyperlink ref="A27" location="'Q21'!A1" display="QUADRO 21 – Número de ações de informação, segundo a situação contemplada, por secção de atividade económica"/>
    <hyperlink ref="A28" location="'Q22'!A1" display="QUADRO 22 – Número de ações de informação, segundo a situação contemplada, por localização geográfica (distrito) "/>
    <hyperlink ref="A29" location="'Q23'!A1" display="QUADRO 23 – Número de ações de consulta, segundo a razão da consulta, por secção de atividade económica"/>
    <hyperlink ref="A30" location="'Q24'!A1" display="QUADRO 24 – Número de ações de consulta, segundo a razão da consulta, por localização geográfica (distrito) "/>
    <hyperlink ref="A31" location="'Q25'!A1" display="QUADRO 25 – Número de ações de formação, segundo o tema da formação, por secção de atividade económica"/>
    <hyperlink ref="A32" location="'Q26'!A1" display="QUADRO 26 – Número de ações de formação, segundo o tema da formação, por localização geográfica (distrito) "/>
    <hyperlink ref="A33" location="'Q27'!A1" display="QUADRO 27 – Número de unidades locais que identificaram fatores de risco, segundo o fator, por secção de atividade económica"/>
    <hyperlink ref="A34" location="'Q28'!A1" display="QUADRO 28 – Número de unidades locais que identificaram fatores de risco, segundo o fator, por localização geográfica (distrito) "/>
    <hyperlink ref="A35" location="'Q29'!A1" display="QUADRO 29 – Número de trabalhadores expostos a fatores de risco e número de avaliações efetuadas, segundo o fator, por secção de atividade económica"/>
    <hyperlink ref="A36" location="'Q30'!A1" display="QUADRO 30 – Número de trabalhadores expostos a fatores de risco e número de avaliações efetuadas, segundo o fator, por localização geográfica (distrito) "/>
    <hyperlink ref="A37" location="'Q31'!A1" display="QUADRO 31 – Número de unidades locais que identificaram fatores de risco físico, segundo o agente, por secção de atividade económica"/>
    <hyperlink ref="A38" location="'Q32'!A1" display="QUADRO 32 – Número de unidades locais que identificaram fatores de risco físico, segundo o agente, por localização geográfica (distrito)"/>
    <hyperlink ref="A39" location="'Q33'!A1" display="QUADRO 33 – Número de unidades locais que identificaram fatores de risco químico, segundo os agentes mais frequentes, por secção de atividade económica"/>
    <hyperlink ref="A40" location="'Q34'!A1" display="QUADRO 34 – Número de unidades locais que identificaram fatores de risco químico, segundo os agentes mais frequentes, por localização geográfica (distrito) "/>
    <hyperlink ref="A41" location="'Q35'!A1" display="QUADRO 35 – Número de unidades locais que identificaram fatores de risco biológico, segundo o grupo a que os agentes pertencem, por secção de atividade económica"/>
    <hyperlink ref="A42" location="'Q36'!A1" display="QUADRO 36 – Número de unidades locais que identificaram fatores de risco biológico, segundo o grupo a que os agentes pertencem, por localização geográfica (distrito) "/>
    <hyperlink ref="A43" location="'Q37'!A1" display="QUADRO 37 – Número de unidades locais que identificaram fatores de risco biológico, segundo os agentes mais frequentes, por secção de atividade económica"/>
    <hyperlink ref="A44" location="'Q38'!A1" display="QUADRO 38 – Número de unidades locais que identificaram fatores de risco biológico, segundo os agentes mais frequentes, por localização geográfica (distrito) "/>
    <hyperlink ref="A45" location="'Q39'!A1" display="QUADRO 39 – Número de unidades locais que identificaram fatores de risco relacionados com a atividade, capazes de originar alterações do sistema músculo-esquelético, segundo o agente, por secção de atividade económica"/>
    <hyperlink ref="A46" location="'Q40'!A1" display="QUADRO 40 – Número de unidades locais que identificaram fatores de risco relacionados com a atividade, capazes de originar alterações do sistema músculo-esquelético, segundo o agente, por localização geográfica (distrito) "/>
    <hyperlink ref="A47" location="'Q41'!A1" display="QUADRO 41 – Número de unidades locais que identificaram fatores de risco psicossociais e organizacionais, segundo o agente, por secção de atividade económica"/>
    <hyperlink ref="A48" location="'Q42'!A1" display="QUADRO 42 – Número de unidades locais que identificaram fatores de risco psicossociais e organizacionais, segundo o agente, por localização geográfica (distrito) "/>
    <hyperlink ref="A49" location="'Q43'!A1" display="QUADRO 43 – Número de unidades locais que identificaram outros fatores de risco, segundo o agente, por secção de atividade económica"/>
    <hyperlink ref="A50" location="'Q44'!A1" display="QUADRO 44 – Número de unidades locais que identificaram outros fatores de risco, segundo o agente, por localização geográfica (distrito) "/>
    <hyperlink ref="A53" location="'Q45'!A1" display="QUADRO 45 – Número de unidades locais que realizaram exames/ações, segundo o tipo de exame/ação, por secção de atividade económica"/>
    <hyperlink ref="A54" location="'Q46'!A1" display="QUADRO 46 – Número de unidades locais que realizaram exames/ações, segundo o tipo de exame/ação, por localização geográfica (distrito) "/>
    <hyperlink ref="A55" location="'Q47'!A1" display="QUADRO 47 – Número de exames ou ações realizadas, segundo o tipo, por secção de atividade económica"/>
    <hyperlink ref="A56" location="'Q48'!A1" display="QUADRO 48 – Número de exames ou ações realizadas, segundo o tipo, por localização geográfica (distrito) "/>
    <hyperlink ref="A57" location="'Q49'!A1" display="QUADRO 49 – Número de exames ocasionais realizados, segundo a razão para a sua realização, por secção de atividade económica"/>
    <hyperlink ref="A58" location="'Q50'!A1" display="QUADRO 50 – Número de exames ocasionais realizados, segundo a razão para a sua realização, por localização geográfica (distrito) "/>
    <hyperlink ref="A59" location="'Q51'!A1" display="QUADRO 51 – Número de exames complementares realizados, segundo o tipo de exame, por secção de atividade económica"/>
    <hyperlink ref="A60" location="'Q52'!A1" display="QUADRO 52 – Número de exames complementares realizados, segundo o tipo de exame, por localização geográfica (distrito)"/>
    <hyperlink ref="A61" location="'Q53'!A1" display="QUADRO 53 – Número de ações de imunização realizadas, segundo a vacina, por secção de atividade económica"/>
    <hyperlink ref="A62" location="'Q54'!A1" display="QUADRO 54 – Número de ações de imunização realizadas, segundo a vacina, por localização geográfica (distrito) "/>
    <hyperlink ref="A63" location="'Q55'!A1" display="QUADRO 55 – Número de atividades desenvolvidas na promoção da saúde no trabalho, segundo a atividade desenvolvida, por secção de atividade económica"/>
    <hyperlink ref="A64" location="'Q56'!A1" display="QUADRO 56 – Número de atividades desenvolvidas na promoção da saúde no trabalho, segundo a atividade desenvolvida, por localização geográfica (distrito)"/>
    <hyperlink ref="A67" location="'Q57'!A1" display="QUADRO 57 – Número de acidentes de trabalho não mortais e correspondentes dias de trabalho perdidos, segundo o escalão de duração da baixa, por secção de atividade económica - Total"/>
    <hyperlink ref="A68" location="'Q58'!A1" display="QUADRO 58 – Número de acidentes de trabalho não mortais e correspondentes dias de trabalho perdidos, segundo o escalão de duração da baixa, por localização geográfica (distrito) - Total"/>
    <hyperlink ref="A69" location="'Q59'!A1" display="QUADRO 59 – Número de acidentes de trabalho não mortais e correspondentes dias de trabalho perdidos, por secção de atividade económica - Homens"/>
    <hyperlink ref="A70" location="'Q60'!A1" display="QUADRO 60 – Número de acidentes de trabalho não mortais e correspondentes dias de trabalho perdidos, por localização geográfica (distrito) - Homens"/>
    <hyperlink ref="A71" location="'Q61'!A1" display="QUADRO 61 – Número de acidentes de trabalho não mortais e correspondentes dias de trabalho perdidos, por secção de atividade económica - Mulheres"/>
    <hyperlink ref="A72" location="'Q62'!A1" display="QUADRO 62 – Número de acidentes de trabalho não mortais e correspondentes dias de trabalho perdidos, por localização geográfica (distrito) - Mulheres"/>
    <hyperlink ref="A73" location="'Q63'!A1" display="QUADRO 63 – Número de acidentes de trabalho mortais e não mortais, segundo a relação contratual do sinistrado, por secção de atividade económica"/>
    <hyperlink ref="A74" location="'Q64'!A1" display="QUADRO 64 – Número de acidentes de trabalho mortais e não mortais, segundo a relação contratual do sinistrado, por localização geográfica (distrito) "/>
    <hyperlink ref="A75" location="'Q65'!A1" display="QUADRO 65 – Taxa de incidência do total de acidentes de trabalho e dos acidentes mortais, segundo a secção de atividade económica da unidade local à qual o sinistrado está afeto"/>
    <hyperlink ref="A76" location="'Q66'!A1" display="QUADRO 66 – Taxa de incidência do total de acidentes de trabalho e dos acidentes mortais, segundo a localização geográfica (distrito) da unidade local à qual o sinistrado está afeto"/>
    <hyperlink ref="A77" location="'Q67'!A1" display="QUADRO 67 – Taxas de frequência e de gravidade do total de acidentes de trabalho, segundo a secção de atividade económica da unidade local à qual o sinistrado está afeto"/>
    <hyperlink ref="A78" location="'Q68'!A1" display="QUADRO 68 – Taxas de frequência e de gravidade do total de acidentes de trabalho, segundo a localização geográfica (distrito) da unidade local à qual o sinistrado está afet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A2:X58"/>
  <sheetViews>
    <sheetView zoomScaleNormal="100" workbookViewId="0"/>
  </sheetViews>
  <sheetFormatPr defaultRowHeight="14.25" x14ac:dyDescent="0.25"/>
  <cols>
    <col min="1" max="1" width="2.42578125" style="28" customWidth="1"/>
    <col min="2" max="2" width="56.85546875" style="28" bestFit="1" customWidth="1"/>
    <col min="3" max="3" width="0.85546875" style="28" customWidth="1"/>
    <col min="4" max="4" width="7.85546875" style="28" bestFit="1" customWidth="1"/>
    <col min="5" max="5" width="0.85546875" style="28" customWidth="1"/>
    <col min="6" max="6" width="6.85546875" style="28" bestFit="1" customWidth="1"/>
    <col min="7" max="7" width="0.85546875" style="28" customWidth="1"/>
    <col min="8" max="8" width="7.5703125" style="28" customWidth="1"/>
    <col min="9" max="9" width="0.85546875" style="28" customWidth="1"/>
    <col min="10" max="10" width="7.85546875" style="28" bestFit="1" customWidth="1"/>
    <col min="11" max="11" width="0.85546875" style="28" customWidth="1"/>
    <col min="12" max="12" width="9.28515625" style="28" bestFit="1" customWidth="1"/>
    <col min="13" max="13" width="0.85546875" style="28" customWidth="1"/>
    <col min="14" max="14" width="9.28515625" style="28" bestFit="1" customWidth="1"/>
    <col min="15" max="15" width="0.85546875" style="28" customWidth="1"/>
    <col min="16" max="16" width="7.85546875" style="28" bestFit="1" customWidth="1"/>
    <col min="17" max="17" width="0.85546875" style="28" customWidth="1"/>
    <col min="18" max="18" width="6.85546875" style="28" bestFit="1" customWidth="1"/>
    <col min="19" max="19" width="0.85546875" style="28" customWidth="1"/>
    <col min="20" max="20" width="7.7109375" style="28" bestFit="1" customWidth="1"/>
    <col min="21" max="21" width="0.85546875" style="28" customWidth="1"/>
    <col min="22" max="22" width="8.28515625" style="28" customWidth="1"/>
    <col min="23" max="23" width="0.85546875" style="28" customWidth="1"/>
    <col min="24" max="24" width="5.85546875" style="28" customWidth="1"/>
    <col min="25" max="16384" width="9.140625" style="28"/>
  </cols>
  <sheetData>
    <row r="2" spans="1:24" ht="15" x14ac:dyDescent="0.25">
      <c r="H2" s="27"/>
      <c r="J2" s="27"/>
      <c r="L2" s="27"/>
      <c r="N2" s="27"/>
      <c r="T2" s="27"/>
      <c r="X2" s="27" t="s">
        <v>88</v>
      </c>
    </row>
    <row r="3" spans="1:24" ht="24" customHeight="1" x14ac:dyDescent="0.25">
      <c r="A3" s="140" t="s">
        <v>89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1:24" ht="3" customHeight="1" x14ac:dyDescent="0.25"/>
    <row r="5" spans="1:24" x14ac:dyDescent="0.25">
      <c r="A5" s="142">
        <v>2014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</row>
    <row r="6" spans="1:24" ht="15" customHeight="1" x14ac:dyDescent="0.25">
      <c r="A6" s="141" t="s">
        <v>45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4" ht="3" customHeight="1" x14ac:dyDescent="0.25"/>
    <row r="8" spans="1:24" ht="19.5" customHeight="1" x14ac:dyDescent="0.25">
      <c r="A8" s="139" t="s">
        <v>43</v>
      </c>
      <c r="B8" s="139"/>
      <c r="D8" s="144" t="s">
        <v>90</v>
      </c>
      <c r="E8" s="144"/>
      <c r="F8" s="144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</row>
    <row r="9" spans="1:24" ht="3.75" customHeight="1" x14ac:dyDescent="0.25">
      <c r="A9" s="139"/>
      <c r="B9" s="139"/>
    </row>
    <row r="10" spans="1:24" x14ac:dyDescent="0.2">
      <c r="A10" s="139"/>
      <c r="B10" s="139"/>
      <c r="C10" s="30"/>
      <c r="D10" s="147" t="s">
        <v>91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78"/>
      <c r="P10" s="147" t="s">
        <v>92</v>
      </c>
      <c r="Q10" s="147"/>
      <c r="R10" s="147"/>
      <c r="S10" s="147"/>
      <c r="T10" s="147"/>
      <c r="U10" s="147"/>
      <c r="V10" s="147"/>
      <c r="W10" s="147"/>
      <c r="X10" s="147"/>
    </row>
    <row r="11" spans="1:24" ht="3.75" customHeight="1" x14ac:dyDescent="0.2">
      <c r="A11" s="16"/>
      <c r="B11" s="16"/>
    </row>
    <row r="12" spans="1:24" s="31" customFormat="1" ht="33.75" x14ac:dyDescent="0.2">
      <c r="A12" s="16"/>
      <c r="B12" s="16"/>
      <c r="C12" s="30"/>
      <c r="D12" s="36" t="s">
        <v>20</v>
      </c>
      <c r="E12" s="37"/>
      <c r="F12" s="38" t="s">
        <v>93</v>
      </c>
      <c r="G12" s="18"/>
      <c r="H12" s="38" t="s">
        <v>97</v>
      </c>
      <c r="I12" s="18"/>
      <c r="J12" s="38" t="s">
        <v>94</v>
      </c>
      <c r="K12" s="18"/>
      <c r="L12" s="38" t="s">
        <v>95</v>
      </c>
      <c r="M12" s="18"/>
      <c r="N12" s="38" t="s">
        <v>96</v>
      </c>
      <c r="O12" s="18"/>
      <c r="P12" s="36" t="s">
        <v>20</v>
      </c>
      <c r="Q12" s="37"/>
      <c r="R12" s="38" t="s">
        <v>93</v>
      </c>
      <c r="S12" s="18"/>
      <c r="T12" s="38" t="s">
        <v>97</v>
      </c>
      <c r="U12" s="18"/>
      <c r="V12" s="38" t="s">
        <v>94</v>
      </c>
      <c r="W12" s="18"/>
      <c r="X12" s="38" t="s">
        <v>365</v>
      </c>
    </row>
    <row r="13" spans="1:24" ht="3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17.25" customHeight="1" x14ac:dyDescent="0.25">
      <c r="B14" s="5" t="s">
        <v>20</v>
      </c>
      <c r="C14" s="33"/>
      <c r="D14" s="7">
        <f>+F14+H14+J14+L14+N14</f>
        <v>188466</v>
      </c>
      <c r="E14" s="33"/>
      <c r="F14" s="7">
        <v>13728</v>
      </c>
      <c r="H14" s="7">
        <v>794</v>
      </c>
      <c r="J14" s="7">
        <v>173145</v>
      </c>
      <c r="L14" s="7">
        <v>618</v>
      </c>
      <c r="N14" s="7">
        <v>181</v>
      </c>
      <c r="P14" s="85">
        <f>+R14+T14+V14+X14</f>
        <v>199814</v>
      </c>
      <c r="Q14" s="93"/>
      <c r="R14" s="85">
        <v>10032</v>
      </c>
      <c r="S14" s="93"/>
      <c r="T14" s="85">
        <v>835</v>
      </c>
      <c r="U14" s="93"/>
      <c r="V14" s="85">
        <v>187567</v>
      </c>
      <c r="W14" s="93"/>
      <c r="X14" s="85">
        <v>1380</v>
      </c>
    </row>
    <row r="15" spans="1:24" ht="15.75" customHeight="1" x14ac:dyDescent="0.25">
      <c r="A15" s="8" t="s">
        <v>21</v>
      </c>
      <c r="B15" s="9" t="s">
        <v>27</v>
      </c>
      <c r="C15" s="9"/>
      <c r="D15" s="7">
        <f t="shared" ref="D15:D35" si="0">+F15+H15+J15+L15+N15</f>
        <v>5437</v>
      </c>
      <c r="E15" s="34"/>
      <c r="F15" s="34">
        <v>237</v>
      </c>
      <c r="H15" s="34">
        <v>10</v>
      </c>
      <c r="J15" s="34">
        <v>5134</v>
      </c>
      <c r="L15" s="34">
        <v>45</v>
      </c>
      <c r="N15" s="34">
        <v>11</v>
      </c>
      <c r="P15" s="85">
        <f t="shared" ref="P15:P35" si="1">+R15+T15+V15+X15</f>
        <v>5854</v>
      </c>
      <c r="Q15" s="83"/>
      <c r="R15" s="86">
        <v>133</v>
      </c>
      <c r="S15" s="83"/>
      <c r="T15" s="86">
        <v>19</v>
      </c>
      <c r="U15" s="83"/>
      <c r="V15" s="86">
        <v>5601</v>
      </c>
      <c r="W15" s="83"/>
      <c r="X15" s="86">
        <v>101</v>
      </c>
    </row>
    <row r="16" spans="1:24" ht="15.75" customHeight="1" x14ac:dyDescent="0.25">
      <c r="A16" s="10" t="s">
        <v>0</v>
      </c>
      <c r="B16" s="11" t="s">
        <v>22</v>
      </c>
      <c r="C16" s="11"/>
      <c r="D16" s="7">
        <f t="shared" si="0"/>
        <v>606</v>
      </c>
      <c r="E16" s="34"/>
      <c r="F16" s="34">
        <v>116</v>
      </c>
      <c r="H16" s="34">
        <v>15</v>
      </c>
      <c r="J16" s="34">
        <v>473</v>
      </c>
      <c r="L16" s="34">
        <v>2</v>
      </c>
      <c r="N16" s="34">
        <v>0</v>
      </c>
      <c r="P16" s="85">
        <f t="shared" si="1"/>
        <v>625</v>
      </c>
      <c r="Q16" s="83"/>
      <c r="R16" s="86">
        <v>56</v>
      </c>
      <c r="S16" s="83"/>
      <c r="T16" s="86">
        <v>2</v>
      </c>
      <c r="U16" s="83"/>
      <c r="V16" s="86">
        <v>567</v>
      </c>
      <c r="W16" s="83"/>
      <c r="X16" s="86">
        <v>0</v>
      </c>
    </row>
    <row r="17" spans="1:24" ht="15.75" customHeight="1" x14ac:dyDescent="0.25">
      <c r="A17" s="10" t="s">
        <v>1</v>
      </c>
      <c r="B17" s="11" t="s">
        <v>23</v>
      </c>
      <c r="C17" s="11"/>
      <c r="D17" s="7">
        <f t="shared" si="0"/>
        <v>24482</v>
      </c>
      <c r="E17" s="34"/>
      <c r="F17" s="34">
        <v>1789</v>
      </c>
      <c r="H17" s="34">
        <v>119</v>
      </c>
      <c r="J17" s="34">
        <v>22512</v>
      </c>
      <c r="L17" s="34">
        <v>49</v>
      </c>
      <c r="N17" s="34">
        <v>13</v>
      </c>
      <c r="P17" s="85">
        <f t="shared" si="1"/>
        <v>25143</v>
      </c>
      <c r="Q17" s="83"/>
      <c r="R17" s="86">
        <v>1469</v>
      </c>
      <c r="S17" s="83"/>
      <c r="T17" s="86">
        <v>98</v>
      </c>
      <c r="U17" s="83"/>
      <c r="V17" s="86">
        <v>23463</v>
      </c>
      <c r="W17" s="83"/>
      <c r="X17" s="86">
        <v>113</v>
      </c>
    </row>
    <row r="18" spans="1:24" ht="15.75" customHeight="1" x14ac:dyDescent="0.25">
      <c r="A18" s="8" t="s">
        <v>2</v>
      </c>
      <c r="B18" s="9" t="s">
        <v>30</v>
      </c>
      <c r="C18" s="9"/>
      <c r="D18" s="7">
        <f t="shared" si="0"/>
        <v>367</v>
      </c>
      <c r="E18" s="34"/>
      <c r="F18" s="34">
        <v>238</v>
      </c>
      <c r="H18" s="34">
        <v>4</v>
      </c>
      <c r="J18" s="34">
        <v>124</v>
      </c>
      <c r="L18" s="34">
        <v>0</v>
      </c>
      <c r="N18" s="34">
        <v>1</v>
      </c>
      <c r="P18" s="85">
        <f t="shared" si="1"/>
        <v>367</v>
      </c>
      <c r="Q18" s="83"/>
      <c r="R18" s="86">
        <v>116</v>
      </c>
      <c r="S18" s="83"/>
      <c r="T18" s="86">
        <v>97</v>
      </c>
      <c r="U18" s="83"/>
      <c r="V18" s="86">
        <v>154</v>
      </c>
      <c r="W18" s="83"/>
      <c r="X18" s="86">
        <v>0</v>
      </c>
    </row>
    <row r="19" spans="1:24" ht="15.75" customHeight="1" x14ac:dyDescent="0.25">
      <c r="A19" s="10" t="s">
        <v>3</v>
      </c>
      <c r="B19" s="11" t="s">
        <v>28</v>
      </c>
      <c r="C19" s="11"/>
      <c r="D19" s="7">
        <f t="shared" si="0"/>
        <v>1065</v>
      </c>
      <c r="E19" s="34"/>
      <c r="F19" s="34">
        <v>446</v>
      </c>
      <c r="H19" s="34">
        <v>3</v>
      </c>
      <c r="J19" s="34">
        <v>616</v>
      </c>
      <c r="L19" s="34">
        <v>0</v>
      </c>
      <c r="N19" s="34">
        <v>0</v>
      </c>
      <c r="P19" s="85">
        <f t="shared" si="1"/>
        <v>1077</v>
      </c>
      <c r="Q19" s="83"/>
      <c r="R19" s="86">
        <v>115</v>
      </c>
      <c r="S19" s="83"/>
      <c r="T19" s="86">
        <v>3</v>
      </c>
      <c r="U19" s="83"/>
      <c r="V19" s="86">
        <v>959</v>
      </c>
      <c r="W19" s="83"/>
      <c r="X19" s="86">
        <v>0</v>
      </c>
    </row>
    <row r="20" spans="1:24" ht="15.75" customHeight="1" x14ac:dyDescent="0.25">
      <c r="A20" s="8" t="s">
        <v>4</v>
      </c>
      <c r="B20" s="9" t="s">
        <v>386</v>
      </c>
      <c r="C20" s="9"/>
      <c r="D20" s="7">
        <f t="shared" si="0"/>
        <v>13532</v>
      </c>
      <c r="E20" s="34"/>
      <c r="F20" s="34">
        <v>1332</v>
      </c>
      <c r="H20" s="34">
        <v>65</v>
      </c>
      <c r="J20" s="34">
        <v>12006</v>
      </c>
      <c r="L20" s="34">
        <v>99</v>
      </c>
      <c r="N20" s="34">
        <v>30</v>
      </c>
      <c r="P20" s="85">
        <f t="shared" si="1"/>
        <v>16865</v>
      </c>
      <c r="Q20" s="83"/>
      <c r="R20" s="86">
        <v>491</v>
      </c>
      <c r="S20" s="83"/>
      <c r="T20" s="86">
        <v>77</v>
      </c>
      <c r="U20" s="83"/>
      <c r="V20" s="86">
        <v>16201</v>
      </c>
      <c r="W20" s="83"/>
      <c r="X20" s="86">
        <v>96</v>
      </c>
    </row>
    <row r="21" spans="1:24" ht="15.75" customHeight="1" x14ac:dyDescent="0.25">
      <c r="A21" s="8" t="s">
        <v>5</v>
      </c>
      <c r="B21" s="12" t="s">
        <v>29</v>
      </c>
      <c r="C21" s="12"/>
      <c r="D21" s="7">
        <f t="shared" si="0"/>
        <v>59756</v>
      </c>
      <c r="E21" s="34"/>
      <c r="F21" s="34">
        <v>3186</v>
      </c>
      <c r="H21" s="34">
        <v>235</v>
      </c>
      <c r="J21" s="34">
        <v>56166</v>
      </c>
      <c r="L21" s="34">
        <v>134</v>
      </c>
      <c r="N21" s="34">
        <v>35</v>
      </c>
      <c r="P21" s="85">
        <f t="shared" si="1"/>
        <v>61741</v>
      </c>
      <c r="Q21" s="83"/>
      <c r="R21" s="86">
        <v>2402</v>
      </c>
      <c r="S21" s="83"/>
      <c r="T21" s="86">
        <v>245</v>
      </c>
      <c r="U21" s="83"/>
      <c r="V21" s="86">
        <v>58715</v>
      </c>
      <c r="W21" s="83"/>
      <c r="X21" s="86">
        <v>379</v>
      </c>
    </row>
    <row r="22" spans="1:24" ht="15.75" customHeight="1" x14ac:dyDescent="0.25">
      <c r="A22" s="8" t="s">
        <v>6</v>
      </c>
      <c r="B22" s="12" t="s">
        <v>25</v>
      </c>
      <c r="C22" s="12"/>
      <c r="D22" s="7">
        <f t="shared" si="0"/>
        <v>5752</v>
      </c>
      <c r="E22" s="34"/>
      <c r="F22" s="34">
        <v>1110</v>
      </c>
      <c r="H22" s="34">
        <v>5</v>
      </c>
      <c r="J22" s="34">
        <v>4599</v>
      </c>
      <c r="L22" s="34">
        <v>29</v>
      </c>
      <c r="N22" s="34">
        <v>9</v>
      </c>
      <c r="P22" s="85">
        <f t="shared" si="1"/>
        <v>7475</v>
      </c>
      <c r="Q22" s="83"/>
      <c r="R22" s="86">
        <v>323</v>
      </c>
      <c r="S22" s="83"/>
      <c r="T22" s="86">
        <v>14</v>
      </c>
      <c r="U22" s="83"/>
      <c r="V22" s="86">
        <v>7109</v>
      </c>
      <c r="W22" s="83"/>
      <c r="X22" s="86">
        <v>29</v>
      </c>
    </row>
    <row r="23" spans="1:24" ht="15.75" customHeight="1" x14ac:dyDescent="0.25">
      <c r="A23" s="8" t="s">
        <v>7</v>
      </c>
      <c r="B23" s="12" t="s">
        <v>35</v>
      </c>
      <c r="C23" s="12"/>
      <c r="D23" s="7">
        <f t="shared" si="0"/>
        <v>21004</v>
      </c>
      <c r="E23" s="34"/>
      <c r="F23" s="34">
        <v>339</v>
      </c>
      <c r="H23" s="34">
        <v>45</v>
      </c>
      <c r="J23" s="34">
        <v>20544</v>
      </c>
      <c r="L23" s="34">
        <v>64</v>
      </c>
      <c r="N23" s="34">
        <v>12</v>
      </c>
      <c r="P23" s="85">
        <f t="shared" si="1"/>
        <v>21694</v>
      </c>
      <c r="Q23" s="83"/>
      <c r="R23" s="86">
        <v>344</v>
      </c>
      <c r="S23" s="83"/>
      <c r="T23" s="86">
        <v>36</v>
      </c>
      <c r="U23" s="83"/>
      <c r="V23" s="86">
        <v>21099</v>
      </c>
      <c r="W23" s="83"/>
      <c r="X23" s="86">
        <v>215</v>
      </c>
    </row>
    <row r="24" spans="1:24" ht="15.75" customHeight="1" x14ac:dyDescent="0.25">
      <c r="A24" s="8" t="s">
        <v>8</v>
      </c>
      <c r="B24" s="13" t="s">
        <v>31</v>
      </c>
      <c r="C24" s="13"/>
      <c r="D24" s="7">
        <f t="shared" si="0"/>
        <v>2897</v>
      </c>
      <c r="E24" s="34"/>
      <c r="F24" s="34">
        <v>451</v>
      </c>
      <c r="H24" s="34">
        <v>11</v>
      </c>
      <c r="J24" s="34">
        <v>2413</v>
      </c>
      <c r="L24" s="34">
        <v>16</v>
      </c>
      <c r="N24" s="34">
        <v>6</v>
      </c>
      <c r="P24" s="85">
        <f t="shared" si="1"/>
        <v>2991</v>
      </c>
      <c r="Q24" s="83"/>
      <c r="R24" s="86">
        <v>328</v>
      </c>
      <c r="S24" s="83"/>
      <c r="T24" s="86">
        <v>10</v>
      </c>
      <c r="U24" s="83"/>
      <c r="V24" s="86">
        <v>2615</v>
      </c>
      <c r="W24" s="83"/>
      <c r="X24" s="86">
        <v>38</v>
      </c>
    </row>
    <row r="25" spans="1:24" ht="15.75" customHeight="1" x14ac:dyDescent="0.25">
      <c r="A25" s="8" t="s">
        <v>9</v>
      </c>
      <c r="B25" s="13" t="s">
        <v>32</v>
      </c>
      <c r="C25" s="13"/>
      <c r="D25" s="7">
        <f t="shared" si="0"/>
        <v>7996</v>
      </c>
      <c r="E25" s="34"/>
      <c r="F25" s="34">
        <v>1755</v>
      </c>
      <c r="H25" s="34">
        <v>28</v>
      </c>
      <c r="J25" s="34">
        <v>6201</v>
      </c>
      <c r="L25" s="34">
        <v>10</v>
      </c>
      <c r="N25" s="34">
        <v>2</v>
      </c>
      <c r="P25" s="85">
        <f t="shared" si="1"/>
        <v>8122</v>
      </c>
      <c r="Q25" s="83"/>
      <c r="R25" s="86">
        <v>2076</v>
      </c>
      <c r="S25" s="83"/>
      <c r="T25" s="86">
        <v>24</v>
      </c>
      <c r="U25" s="83"/>
      <c r="V25" s="86">
        <v>5997</v>
      </c>
      <c r="W25" s="83"/>
      <c r="X25" s="86">
        <v>25</v>
      </c>
    </row>
    <row r="26" spans="1:24" ht="15.75" customHeight="1" x14ac:dyDescent="0.25">
      <c r="A26" s="8" t="s">
        <v>10</v>
      </c>
      <c r="B26" s="13" t="s">
        <v>33</v>
      </c>
      <c r="C26" s="13"/>
      <c r="D26" s="7">
        <f t="shared" si="0"/>
        <v>2520</v>
      </c>
      <c r="E26" s="34"/>
      <c r="F26" s="34">
        <v>125</v>
      </c>
      <c r="H26" s="34">
        <v>9</v>
      </c>
      <c r="J26" s="34">
        <v>2365</v>
      </c>
      <c r="L26" s="34">
        <v>18</v>
      </c>
      <c r="N26" s="34">
        <v>3</v>
      </c>
      <c r="P26" s="85">
        <f t="shared" si="1"/>
        <v>2758</v>
      </c>
      <c r="Q26" s="83"/>
      <c r="R26" s="86">
        <v>83</v>
      </c>
      <c r="S26" s="83"/>
      <c r="T26" s="86">
        <v>13</v>
      </c>
      <c r="U26" s="83"/>
      <c r="V26" s="86">
        <v>2629</v>
      </c>
      <c r="W26" s="83"/>
      <c r="X26" s="86">
        <v>33</v>
      </c>
    </row>
    <row r="27" spans="1:24" ht="15.75" customHeight="1" x14ac:dyDescent="0.25">
      <c r="A27" s="8" t="s">
        <v>11</v>
      </c>
      <c r="B27" s="13" t="s">
        <v>36</v>
      </c>
      <c r="C27" s="13"/>
      <c r="D27" s="7">
        <f t="shared" si="0"/>
        <v>11127</v>
      </c>
      <c r="E27" s="34"/>
      <c r="F27" s="34">
        <v>748</v>
      </c>
      <c r="H27" s="34">
        <v>59</v>
      </c>
      <c r="J27" s="34">
        <v>10226</v>
      </c>
      <c r="L27" s="34">
        <v>57</v>
      </c>
      <c r="N27" s="34">
        <v>37</v>
      </c>
      <c r="P27" s="85">
        <f t="shared" si="1"/>
        <v>11751</v>
      </c>
      <c r="Q27" s="83"/>
      <c r="R27" s="86">
        <v>370</v>
      </c>
      <c r="S27" s="83"/>
      <c r="T27" s="86">
        <v>49</v>
      </c>
      <c r="U27" s="83"/>
      <c r="V27" s="86">
        <v>11194</v>
      </c>
      <c r="W27" s="83"/>
      <c r="X27" s="86">
        <v>138</v>
      </c>
    </row>
    <row r="28" spans="1:24" ht="15.75" customHeight="1" x14ac:dyDescent="0.25">
      <c r="A28" s="8" t="s">
        <v>12</v>
      </c>
      <c r="B28" s="12" t="s">
        <v>34</v>
      </c>
      <c r="C28" s="12"/>
      <c r="D28" s="7">
        <f t="shared" si="0"/>
        <v>5015</v>
      </c>
      <c r="E28" s="34"/>
      <c r="F28" s="34">
        <v>508</v>
      </c>
      <c r="H28" s="34">
        <v>34</v>
      </c>
      <c r="J28" s="34">
        <v>4444</v>
      </c>
      <c r="L28" s="34">
        <v>26</v>
      </c>
      <c r="N28" s="34">
        <v>3</v>
      </c>
      <c r="P28" s="85">
        <f t="shared" si="1"/>
        <v>5473</v>
      </c>
      <c r="Q28" s="83"/>
      <c r="R28" s="86">
        <v>262</v>
      </c>
      <c r="S28" s="83"/>
      <c r="T28" s="86">
        <v>26</v>
      </c>
      <c r="U28" s="83"/>
      <c r="V28" s="86">
        <v>5149</v>
      </c>
      <c r="W28" s="83"/>
      <c r="X28" s="86">
        <v>36</v>
      </c>
    </row>
    <row r="29" spans="1:24" ht="15.75" customHeight="1" x14ac:dyDescent="0.25">
      <c r="A29" s="14" t="s">
        <v>13</v>
      </c>
      <c r="B29" s="15" t="s">
        <v>37</v>
      </c>
      <c r="C29" s="15"/>
      <c r="D29" s="7">
        <f t="shared" si="0"/>
        <v>548</v>
      </c>
      <c r="E29" s="34"/>
      <c r="F29" s="34">
        <v>38</v>
      </c>
      <c r="H29" s="34">
        <v>1</v>
      </c>
      <c r="J29" s="34">
        <v>508</v>
      </c>
      <c r="L29" s="34">
        <v>1</v>
      </c>
      <c r="N29" s="34">
        <v>0</v>
      </c>
      <c r="P29" s="85">
        <f t="shared" si="1"/>
        <v>569</v>
      </c>
      <c r="Q29" s="83"/>
      <c r="R29" s="86">
        <v>15</v>
      </c>
      <c r="S29" s="83"/>
      <c r="T29" s="86">
        <v>0</v>
      </c>
      <c r="U29" s="83"/>
      <c r="V29" s="86">
        <v>553</v>
      </c>
      <c r="W29" s="83"/>
      <c r="X29" s="86">
        <v>1</v>
      </c>
    </row>
    <row r="30" spans="1:24" ht="15.75" customHeight="1" x14ac:dyDescent="0.25">
      <c r="A30" s="8" t="s">
        <v>14</v>
      </c>
      <c r="B30" s="13" t="s">
        <v>26</v>
      </c>
      <c r="C30" s="13"/>
      <c r="D30" s="7">
        <f t="shared" si="0"/>
        <v>3050</v>
      </c>
      <c r="E30" s="34"/>
      <c r="F30" s="34">
        <v>125</v>
      </c>
      <c r="H30" s="34">
        <v>21</v>
      </c>
      <c r="J30" s="34">
        <v>2888</v>
      </c>
      <c r="L30" s="34">
        <v>15</v>
      </c>
      <c r="N30" s="34">
        <v>1</v>
      </c>
      <c r="P30" s="85">
        <f t="shared" si="1"/>
        <v>3124</v>
      </c>
      <c r="Q30" s="83"/>
      <c r="R30" s="86">
        <v>101</v>
      </c>
      <c r="S30" s="83"/>
      <c r="T30" s="86">
        <v>21</v>
      </c>
      <c r="U30" s="83"/>
      <c r="V30" s="86">
        <v>2980</v>
      </c>
      <c r="W30" s="83"/>
      <c r="X30" s="86">
        <v>22</v>
      </c>
    </row>
    <row r="31" spans="1:24" ht="15.75" customHeight="1" x14ac:dyDescent="0.25">
      <c r="A31" s="8" t="s">
        <v>15</v>
      </c>
      <c r="B31" s="13" t="s">
        <v>38</v>
      </c>
      <c r="C31" s="13"/>
      <c r="D31" s="7">
        <f t="shared" si="0"/>
        <v>12510</v>
      </c>
      <c r="E31" s="34"/>
      <c r="F31" s="34">
        <v>958</v>
      </c>
      <c r="H31" s="34">
        <v>64</v>
      </c>
      <c r="J31" s="34">
        <v>11459</v>
      </c>
      <c r="L31" s="34">
        <v>24</v>
      </c>
      <c r="N31" s="34">
        <v>5</v>
      </c>
      <c r="P31" s="85">
        <f t="shared" si="1"/>
        <v>12963</v>
      </c>
      <c r="Q31" s="83"/>
      <c r="R31" s="86">
        <v>1116</v>
      </c>
      <c r="S31" s="83"/>
      <c r="T31" s="86">
        <v>45</v>
      </c>
      <c r="U31" s="83"/>
      <c r="V31" s="86">
        <v>11749</v>
      </c>
      <c r="W31" s="83"/>
      <c r="X31" s="86">
        <v>53</v>
      </c>
    </row>
    <row r="32" spans="1:24" ht="15.75" customHeight="1" x14ac:dyDescent="0.25">
      <c r="A32" s="8" t="s">
        <v>16</v>
      </c>
      <c r="B32" s="13" t="s">
        <v>39</v>
      </c>
      <c r="C32" s="13"/>
      <c r="D32" s="7">
        <f t="shared" si="0"/>
        <v>1522</v>
      </c>
      <c r="E32" s="34"/>
      <c r="F32" s="34">
        <v>51</v>
      </c>
      <c r="H32" s="34">
        <v>18</v>
      </c>
      <c r="J32" s="34">
        <v>1444</v>
      </c>
      <c r="L32" s="34">
        <v>7</v>
      </c>
      <c r="N32" s="34">
        <v>2</v>
      </c>
      <c r="P32" s="85">
        <f t="shared" si="1"/>
        <v>1618</v>
      </c>
      <c r="Q32" s="83"/>
      <c r="R32" s="86">
        <v>42</v>
      </c>
      <c r="S32" s="83"/>
      <c r="T32" s="86">
        <v>23</v>
      </c>
      <c r="U32" s="83"/>
      <c r="V32" s="86">
        <v>1534</v>
      </c>
      <c r="W32" s="83"/>
      <c r="X32" s="86">
        <v>19</v>
      </c>
    </row>
    <row r="33" spans="1:24" ht="15.75" customHeight="1" x14ac:dyDescent="0.25">
      <c r="A33" s="8" t="s">
        <v>17</v>
      </c>
      <c r="B33" s="13" t="s">
        <v>40</v>
      </c>
      <c r="C33" s="13"/>
      <c r="D33" s="7">
        <f t="shared" si="0"/>
        <v>9275</v>
      </c>
      <c r="E33" s="34"/>
      <c r="F33" s="34">
        <v>176</v>
      </c>
      <c r="H33" s="34">
        <v>48</v>
      </c>
      <c r="J33" s="34">
        <v>9018</v>
      </c>
      <c r="L33" s="34">
        <v>22</v>
      </c>
      <c r="N33" s="34">
        <v>11</v>
      </c>
      <c r="P33" s="85">
        <f t="shared" si="1"/>
        <v>9599</v>
      </c>
      <c r="Q33" s="83"/>
      <c r="R33" s="86">
        <v>190</v>
      </c>
      <c r="S33" s="83"/>
      <c r="T33" s="86">
        <v>33</v>
      </c>
      <c r="U33" s="83"/>
      <c r="V33" s="86">
        <v>9294</v>
      </c>
      <c r="W33" s="83"/>
      <c r="X33" s="86">
        <v>82</v>
      </c>
    </row>
    <row r="34" spans="1:24" ht="15.75" customHeight="1" x14ac:dyDescent="0.25">
      <c r="A34" s="14" t="s">
        <v>18</v>
      </c>
      <c r="B34" s="15" t="s">
        <v>364</v>
      </c>
      <c r="C34" s="15"/>
      <c r="D34" s="7">
        <f t="shared" si="0"/>
        <v>1</v>
      </c>
      <c r="E34" s="51"/>
      <c r="F34" s="51">
        <v>0</v>
      </c>
      <c r="H34" s="51">
        <v>0</v>
      </c>
      <c r="J34" s="51">
        <v>1</v>
      </c>
      <c r="L34" s="51">
        <v>0</v>
      </c>
      <c r="N34" s="51">
        <v>0</v>
      </c>
      <c r="P34" s="85">
        <f t="shared" si="1"/>
        <v>1</v>
      </c>
      <c r="Q34" s="84"/>
      <c r="R34" s="87">
        <v>0</v>
      </c>
      <c r="S34" s="84"/>
      <c r="T34" s="87">
        <v>0</v>
      </c>
      <c r="U34" s="84"/>
      <c r="V34" s="87">
        <v>1</v>
      </c>
      <c r="W34" s="84"/>
      <c r="X34" s="87">
        <v>0</v>
      </c>
    </row>
    <row r="35" spans="1:24" ht="15.75" customHeight="1" x14ac:dyDescent="0.25">
      <c r="A35" s="14" t="s">
        <v>19</v>
      </c>
      <c r="B35" s="15" t="s">
        <v>175</v>
      </c>
      <c r="C35" s="15"/>
      <c r="D35" s="7">
        <f t="shared" si="0"/>
        <v>4</v>
      </c>
      <c r="E35" s="51"/>
      <c r="F35" s="51">
        <v>0</v>
      </c>
      <c r="H35" s="51">
        <v>0</v>
      </c>
      <c r="J35" s="51">
        <v>4</v>
      </c>
      <c r="L35" s="51">
        <v>0</v>
      </c>
      <c r="N35" s="51">
        <v>0</v>
      </c>
      <c r="P35" s="85">
        <f t="shared" si="1"/>
        <v>4</v>
      </c>
      <c r="Q35" s="84"/>
      <c r="R35" s="87">
        <v>0</v>
      </c>
      <c r="S35" s="84"/>
      <c r="T35" s="87">
        <v>0</v>
      </c>
      <c r="U35" s="84"/>
      <c r="V35" s="87">
        <v>4</v>
      </c>
      <c r="W35" s="84"/>
      <c r="X35" s="87">
        <v>0</v>
      </c>
    </row>
    <row r="36" spans="1:24" ht="3.75" customHeight="1" x14ac:dyDescent="0.25">
      <c r="A36" s="32"/>
      <c r="B36" s="32"/>
      <c r="C36" s="3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1:24" x14ac:dyDescent="0.2">
      <c r="A37" s="75"/>
      <c r="B37" s="1"/>
      <c r="C37" s="2"/>
      <c r="D37" s="2"/>
      <c r="P37" s="2"/>
    </row>
    <row r="38" spans="1:24" x14ac:dyDescent="0.25">
      <c r="B38" s="17"/>
      <c r="C38" s="9"/>
      <c r="D38" s="34"/>
      <c r="E38" s="9"/>
      <c r="G38" s="9"/>
      <c r="I38" s="9"/>
      <c r="K38" s="9"/>
      <c r="M38" s="9"/>
      <c r="O38" s="9"/>
      <c r="P38" s="34"/>
      <c r="Q38" s="9"/>
      <c r="S38" s="9"/>
      <c r="U38" s="9"/>
      <c r="W38" s="9"/>
    </row>
    <row r="39" spans="1:24" x14ac:dyDescent="0.25">
      <c r="B39" s="17"/>
      <c r="C39" s="11"/>
      <c r="D39" s="34"/>
      <c r="E39" s="11"/>
      <c r="G39" s="11"/>
      <c r="I39" s="11"/>
      <c r="K39" s="11"/>
      <c r="M39" s="11"/>
      <c r="O39" s="11"/>
      <c r="P39" s="34"/>
      <c r="Q39" s="11"/>
      <c r="S39" s="11"/>
      <c r="U39" s="11"/>
      <c r="W39" s="11"/>
    </row>
    <row r="40" spans="1:24" x14ac:dyDescent="0.25">
      <c r="B40" s="17"/>
      <c r="C40" s="11"/>
      <c r="D40" s="34"/>
      <c r="E40" s="11"/>
      <c r="G40" s="11"/>
      <c r="I40" s="11"/>
      <c r="K40" s="11"/>
      <c r="M40" s="11"/>
      <c r="O40" s="11"/>
      <c r="P40" s="34"/>
      <c r="Q40" s="11"/>
      <c r="S40" s="11"/>
      <c r="U40" s="11"/>
      <c r="W40" s="11"/>
    </row>
    <row r="41" spans="1:24" x14ac:dyDescent="0.25">
      <c r="B41" s="17"/>
      <c r="C41" s="9"/>
      <c r="D41" s="34"/>
      <c r="E41" s="9"/>
      <c r="G41" s="9"/>
      <c r="I41" s="9"/>
      <c r="K41" s="9"/>
      <c r="M41" s="9"/>
      <c r="O41" s="9"/>
      <c r="P41" s="34"/>
      <c r="Q41" s="9"/>
      <c r="S41" s="9"/>
      <c r="U41" s="9"/>
      <c r="W41" s="9"/>
    </row>
    <row r="42" spans="1:24" x14ac:dyDescent="0.25">
      <c r="B42" s="17"/>
      <c r="C42" s="11"/>
      <c r="D42" s="34"/>
      <c r="E42" s="11"/>
      <c r="G42" s="11"/>
      <c r="I42" s="11"/>
      <c r="K42" s="11"/>
      <c r="M42" s="11"/>
      <c r="O42" s="11"/>
      <c r="P42" s="34"/>
      <c r="Q42" s="11"/>
      <c r="S42" s="11"/>
      <c r="U42" s="11"/>
      <c r="W42" s="11"/>
    </row>
    <row r="43" spans="1:24" x14ac:dyDescent="0.25">
      <c r="B43" s="17"/>
      <c r="C43" s="9"/>
      <c r="D43" s="34"/>
      <c r="E43" s="9"/>
      <c r="G43" s="9"/>
      <c r="I43" s="9"/>
      <c r="K43" s="9"/>
      <c r="M43" s="9"/>
      <c r="O43" s="9"/>
      <c r="P43" s="34"/>
      <c r="Q43" s="9"/>
      <c r="S43" s="9"/>
      <c r="U43" s="9"/>
      <c r="W43" s="9"/>
    </row>
    <row r="44" spans="1:24" x14ac:dyDescent="0.25">
      <c r="B44" s="17"/>
      <c r="C44" s="12"/>
      <c r="D44" s="34"/>
      <c r="E44" s="12"/>
      <c r="G44" s="12"/>
      <c r="I44" s="12"/>
      <c r="K44" s="12"/>
      <c r="M44" s="12"/>
      <c r="O44" s="12"/>
      <c r="P44" s="34"/>
      <c r="Q44" s="12"/>
      <c r="S44" s="12"/>
      <c r="U44" s="12"/>
      <c r="W44" s="12"/>
    </row>
    <row r="45" spans="1:24" x14ac:dyDescent="0.25">
      <c r="B45" s="17"/>
      <c r="C45" s="12"/>
      <c r="D45" s="34"/>
      <c r="E45" s="12"/>
      <c r="G45" s="12"/>
      <c r="I45" s="12"/>
      <c r="K45" s="12"/>
      <c r="M45" s="12"/>
      <c r="O45" s="12"/>
      <c r="P45" s="34"/>
      <c r="Q45" s="12"/>
      <c r="S45" s="12"/>
      <c r="U45" s="12"/>
      <c r="W45" s="12"/>
    </row>
    <row r="46" spans="1:24" x14ac:dyDescent="0.25">
      <c r="B46" s="17"/>
      <c r="C46" s="12"/>
      <c r="D46" s="34"/>
      <c r="E46" s="12"/>
      <c r="G46" s="12"/>
      <c r="I46" s="12"/>
      <c r="K46" s="12"/>
      <c r="M46" s="12"/>
      <c r="O46" s="12"/>
      <c r="P46" s="34"/>
      <c r="Q46" s="12"/>
      <c r="S46" s="12"/>
      <c r="U46" s="12"/>
      <c r="W46" s="12"/>
    </row>
    <row r="47" spans="1:24" x14ac:dyDescent="0.25">
      <c r="B47" s="17"/>
      <c r="C47" s="13"/>
      <c r="D47" s="34"/>
      <c r="E47" s="13"/>
      <c r="G47" s="13"/>
      <c r="I47" s="13"/>
      <c r="K47" s="13"/>
      <c r="M47" s="13"/>
      <c r="O47" s="13"/>
      <c r="P47" s="34"/>
      <c r="Q47" s="13"/>
      <c r="S47" s="13"/>
      <c r="U47" s="13"/>
      <c r="W47" s="13"/>
    </row>
    <row r="48" spans="1:24" x14ac:dyDescent="0.25">
      <c r="B48" s="17"/>
      <c r="C48" s="13"/>
      <c r="D48" s="34"/>
      <c r="E48" s="13"/>
      <c r="G48" s="13"/>
      <c r="I48" s="13"/>
      <c r="K48" s="13"/>
      <c r="M48" s="13"/>
      <c r="O48" s="13"/>
      <c r="P48" s="34"/>
      <c r="Q48" s="13"/>
      <c r="S48" s="13"/>
      <c r="U48" s="13"/>
      <c r="W48" s="13"/>
    </row>
    <row r="49" spans="2:23" x14ac:dyDescent="0.25">
      <c r="B49" s="17"/>
      <c r="C49" s="13"/>
      <c r="D49" s="34"/>
      <c r="E49" s="13"/>
      <c r="G49" s="13"/>
      <c r="I49" s="13"/>
      <c r="K49" s="13"/>
      <c r="M49" s="13"/>
      <c r="O49" s="13"/>
      <c r="P49" s="34"/>
      <c r="Q49" s="13"/>
      <c r="S49" s="13"/>
      <c r="U49" s="13"/>
      <c r="W49" s="13"/>
    </row>
    <row r="50" spans="2:23" x14ac:dyDescent="0.25">
      <c r="B50" s="17"/>
      <c r="C50" s="13"/>
      <c r="D50" s="34"/>
      <c r="E50" s="13"/>
      <c r="G50" s="13"/>
      <c r="I50" s="13"/>
      <c r="K50" s="13"/>
      <c r="M50" s="13"/>
      <c r="O50" s="13"/>
      <c r="P50" s="34"/>
      <c r="Q50" s="13"/>
      <c r="S50" s="13"/>
      <c r="U50" s="13"/>
      <c r="W50" s="13"/>
    </row>
    <row r="51" spans="2:23" x14ac:dyDescent="0.25">
      <c r="B51" s="17"/>
      <c r="C51" s="12"/>
      <c r="D51" s="34"/>
      <c r="E51" s="12"/>
      <c r="G51" s="12"/>
      <c r="I51" s="12"/>
      <c r="K51" s="12"/>
      <c r="M51" s="12"/>
      <c r="O51" s="12"/>
      <c r="P51" s="34"/>
      <c r="Q51" s="12"/>
      <c r="S51" s="12"/>
      <c r="U51" s="12"/>
      <c r="W51" s="12"/>
    </row>
    <row r="52" spans="2:23" x14ac:dyDescent="0.25">
      <c r="B52" s="17"/>
      <c r="C52" s="13"/>
      <c r="D52" s="34"/>
      <c r="E52" s="13"/>
      <c r="G52" s="13"/>
      <c r="I52" s="13"/>
      <c r="K52" s="13"/>
      <c r="M52" s="13"/>
      <c r="O52" s="13"/>
      <c r="P52" s="34"/>
      <c r="Q52" s="13"/>
      <c r="S52" s="13"/>
      <c r="U52" s="13"/>
      <c r="W52" s="13"/>
    </row>
    <row r="53" spans="2:23" x14ac:dyDescent="0.25">
      <c r="B53" s="17"/>
      <c r="C53" s="13"/>
      <c r="D53" s="34"/>
      <c r="E53" s="13"/>
      <c r="G53" s="13"/>
      <c r="I53" s="13"/>
      <c r="K53" s="13"/>
      <c r="M53" s="13"/>
      <c r="O53" s="13"/>
      <c r="P53" s="34"/>
      <c r="Q53" s="13"/>
      <c r="S53" s="13"/>
      <c r="U53" s="13"/>
      <c r="W53" s="13"/>
    </row>
    <row r="54" spans="2:23" x14ac:dyDescent="0.25">
      <c r="B54" s="17"/>
      <c r="C54" s="13"/>
      <c r="D54" s="34"/>
      <c r="E54" s="13"/>
      <c r="G54" s="13"/>
      <c r="I54" s="13"/>
      <c r="K54" s="13"/>
      <c r="M54" s="13"/>
      <c r="O54" s="13"/>
      <c r="P54" s="34"/>
      <c r="Q54" s="13"/>
      <c r="S54" s="13"/>
      <c r="U54" s="13"/>
      <c r="W54" s="13"/>
    </row>
    <row r="56" spans="2:23" x14ac:dyDescent="0.2">
      <c r="B56" s="1"/>
      <c r="C56" s="2"/>
      <c r="E56" s="2"/>
      <c r="G56" s="2"/>
      <c r="I56" s="2"/>
      <c r="K56" s="2"/>
      <c r="M56" s="2"/>
      <c r="O56" s="2"/>
      <c r="Q56" s="2"/>
      <c r="S56" s="2"/>
      <c r="U56" s="2"/>
      <c r="W56" s="2"/>
    </row>
    <row r="57" spans="2:23" x14ac:dyDescent="0.2">
      <c r="B57" s="3"/>
      <c r="C57" s="4"/>
      <c r="E57" s="4"/>
      <c r="G57" s="4"/>
      <c r="I57" s="4"/>
      <c r="K57" s="4"/>
      <c r="M57" s="4"/>
      <c r="O57" s="4"/>
      <c r="Q57" s="4"/>
      <c r="S57" s="4"/>
      <c r="U57" s="4"/>
      <c r="W57" s="4"/>
    </row>
    <row r="58" spans="2:23" x14ac:dyDescent="0.2">
      <c r="B58" s="4"/>
      <c r="C58" s="4"/>
      <c r="E58" s="4"/>
      <c r="G58" s="4"/>
      <c r="I58" s="4"/>
      <c r="K58" s="4"/>
      <c r="M58" s="4"/>
      <c r="O58" s="4"/>
      <c r="Q58" s="4"/>
      <c r="S58" s="4"/>
      <c r="U58" s="4"/>
      <c r="W58" s="4"/>
    </row>
  </sheetData>
  <mergeCells count="7">
    <mergeCell ref="D8:X8"/>
    <mergeCell ref="P10:X10"/>
    <mergeCell ref="A3:X3"/>
    <mergeCell ref="A5:X5"/>
    <mergeCell ref="A6:X6"/>
    <mergeCell ref="A8:B10"/>
    <mergeCell ref="D10:N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X52"/>
  <sheetViews>
    <sheetView workbookViewId="0"/>
  </sheetViews>
  <sheetFormatPr defaultRowHeight="14.25" x14ac:dyDescent="0.25"/>
  <cols>
    <col min="1" max="1" width="9.140625" style="28"/>
    <col min="2" max="2" width="18.140625" style="28" customWidth="1"/>
    <col min="3" max="3" width="0.85546875" style="28" customWidth="1"/>
    <col min="4" max="4" width="7.85546875" style="28" bestFit="1" customWidth="1"/>
    <col min="5" max="5" width="0.85546875" style="28" customWidth="1"/>
    <col min="6" max="6" width="8.14062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7.8554687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1.140625" style="28" customWidth="1"/>
    <col min="15" max="15" width="0.85546875" style="28" customWidth="1"/>
    <col min="16" max="16" width="7.7109375" style="28" customWidth="1"/>
    <col min="17" max="17" width="0.85546875" style="28" customWidth="1"/>
    <col min="18" max="18" width="7.7109375" style="28" customWidth="1"/>
    <col min="19" max="19" width="0.85546875" style="28" customWidth="1"/>
    <col min="20" max="20" width="9.5703125" style="28" customWidth="1"/>
    <col min="21" max="21" width="0.85546875" style="28" customWidth="1"/>
    <col min="22" max="22" width="8.28515625" style="28" customWidth="1"/>
    <col min="23" max="23" width="0.85546875" style="28" customWidth="1"/>
    <col min="24" max="24" width="7.28515625" style="28" bestFit="1" customWidth="1"/>
    <col min="25" max="16384" width="9.140625" style="28"/>
  </cols>
  <sheetData>
    <row r="2" spans="2:24" ht="15" x14ac:dyDescent="0.25">
      <c r="B2" s="27"/>
      <c r="H2" s="27"/>
      <c r="J2" s="27"/>
      <c r="L2" s="27"/>
      <c r="N2" s="27"/>
      <c r="T2" s="27"/>
      <c r="X2" s="27" t="s">
        <v>99</v>
      </c>
    </row>
    <row r="3" spans="2:24" ht="34.5" customHeight="1" x14ac:dyDescent="0.25">
      <c r="B3" s="140" t="s">
        <v>100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2:24" ht="3.75" customHeight="1" x14ac:dyDescent="0.25">
      <c r="C4" s="29"/>
      <c r="E4" s="29"/>
      <c r="G4" s="29"/>
    </row>
    <row r="5" spans="2:24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</row>
    <row r="6" spans="2:24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2:24" ht="3" customHeight="1" x14ac:dyDescent="0.25"/>
    <row r="8" spans="2:24" ht="24" customHeight="1" x14ac:dyDescent="0.25">
      <c r="B8" s="148" t="s">
        <v>47</v>
      </c>
      <c r="D8" s="144" t="s">
        <v>90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ht="3.75" customHeight="1" x14ac:dyDescent="0.25">
      <c r="B9" s="148"/>
    </row>
    <row r="10" spans="2:24" ht="17.25" customHeight="1" x14ac:dyDescent="0.2">
      <c r="B10" s="148"/>
      <c r="C10" s="30"/>
      <c r="D10" s="147" t="s">
        <v>91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78"/>
      <c r="P10" s="147" t="s">
        <v>92</v>
      </c>
      <c r="Q10" s="147"/>
      <c r="R10" s="147"/>
      <c r="S10" s="147"/>
      <c r="T10" s="147"/>
      <c r="U10" s="147"/>
      <c r="V10" s="147"/>
      <c r="W10" s="147"/>
      <c r="X10" s="147"/>
    </row>
    <row r="11" spans="2:24" ht="3.75" customHeight="1" x14ac:dyDescent="0.25">
      <c r="B11" s="148"/>
    </row>
    <row r="12" spans="2:24" ht="23.25" customHeight="1" x14ac:dyDescent="0.2">
      <c r="B12" s="148"/>
      <c r="C12" s="30"/>
      <c r="D12" s="36" t="s">
        <v>20</v>
      </c>
      <c r="E12" s="37">
        <v>299619</v>
      </c>
      <c r="F12" s="38" t="s">
        <v>93</v>
      </c>
      <c r="G12" s="18"/>
      <c r="H12" s="38" t="s">
        <v>97</v>
      </c>
      <c r="I12" s="18"/>
      <c r="J12" s="38" t="s">
        <v>94</v>
      </c>
      <c r="K12" s="18"/>
      <c r="L12" s="38" t="s">
        <v>95</v>
      </c>
      <c r="M12" s="18"/>
      <c r="N12" s="38" t="s">
        <v>96</v>
      </c>
      <c r="O12" s="18"/>
      <c r="P12" s="36" t="s">
        <v>20</v>
      </c>
      <c r="Q12" s="37"/>
      <c r="R12" s="38" t="s">
        <v>93</v>
      </c>
      <c r="S12" s="18"/>
      <c r="T12" s="38" t="s">
        <v>97</v>
      </c>
      <c r="U12" s="18"/>
      <c r="V12" s="38" t="s">
        <v>94</v>
      </c>
      <c r="W12" s="18"/>
      <c r="X12" s="38" t="s">
        <v>98</v>
      </c>
    </row>
    <row r="13" spans="2:24" ht="3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2:24" ht="16.5" customHeight="1" x14ac:dyDescent="0.25">
      <c r="B14" s="5" t="s">
        <v>20</v>
      </c>
      <c r="C14" s="33"/>
      <c r="D14" s="7">
        <v>188466</v>
      </c>
      <c r="E14" s="33">
        <v>574366</v>
      </c>
      <c r="F14" s="7">
        <v>13728</v>
      </c>
      <c r="G14" s="33"/>
      <c r="H14" s="7">
        <v>794</v>
      </c>
      <c r="I14" s="33"/>
      <c r="J14" s="7">
        <v>173145</v>
      </c>
      <c r="K14" s="33"/>
      <c r="L14" s="7">
        <v>618</v>
      </c>
      <c r="M14" s="33"/>
      <c r="N14" s="7">
        <v>181</v>
      </c>
      <c r="O14" s="33"/>
      <c r="P14" s="85">
        <v>199814</v>
      </c>
      <c r="Q14" s="93"/>
      <c r="R14" s="85">
        <v>10032</v>
      </c>
      <c r="S14" s="79"/>
      <c r="T14" s="85">
        <v>835</v>
      </c>
      <c r="U14" s="79"/>
      <c r="V14" s="85">
        <v>187567</v>
      </c>
      <c r="W14" s="79"/>
      <c r="X14" s="85">
        <v>1380</v>
      </c>
    </row>
    <row r="15" spans="2:24" ht="16.5" customHeight="1" x14ac:dyDescent="0.25">
      <c r="B15" s="17" t="s">
        <v>48</v>
      </c>
      <c r="C15" s="9"/>
      <c r="D15" s="7">
        <v>14899</v>
      </c>
      <c r="E15" s="34">
        <v>44536</v>
      </c>
      <c r="F15" s="34">
        <v>993</v>
      </c>
      <c r="G15" s="34"/>
      <c r="H15" s="34">
        <v>57</v>
      </c>
      <c r="I15" s="34"/>
      <c r="J15" s="34">
        <v>13811</v>
      </c>
      <c r="K15" s="34"/>
      <c r="L15" s="34">
        <v>28</v>
      </c>
      <c r="M15" s="34"/>
      <c r="N15" s="34">
        <v>10</v>
      </c>
      <c r="O15" s="34"/>
      <c r="P15" s="85">
        <v>15315</v>
      </c>
      <c r="Q15" s="83"/>
      <c r="R15" s="86">
        <v>887</v>
      </c>
      <c r="S15" s="83"/>
      <c r="T15" s="86">
        <v>73</v>
      </c>
      <c r="U15" s="83"/>
      <c r="V15" s="86">
        <v>14266</v>
      </c>
      <c r="W15" s="83"/>
      <c r="X15" s="86">
        <v>89</v>
      </c>
    </row>
    <row r="16" spans="2:24" ht="16.5" customHeight="1" x14ac:dyDescent="0.25">
      <c r="B16" s="17" t="s">
        <v>49</v>
      </c>
      <c r="C16" s="11"/>
      <c r="D16" s="7">
        <v>2692</v>
      </c>
      <c r="E16" s="34">
        <v>8562</v>
      </c>
      <c r="F16" s="34">
        <v>178</v>
      </c>
      <c r="G16" s="34"/>
      <c r="H16" s="34">
        <v>3</v>
      </c>
      <c r="I16" s="34"/>
      <c r="J16" s="34">
        <v>2503</v>
      </c>
      <c r="K16" s="34"/>
      <c r="L16" s="34">
        <v>8</v>
      </c>
      <c r="M16" s="34"/>
      <c r="N16" s="34">
        <v>0</v>
      </c>
      <c r="O16" s="34"/>
      <c r="P16" s="85">
        <v>3024</v>
      </c>
      <c r="Q16" s="83"/>
      <c r="R16" s="86">
        <v>117</v>
      </c>
      <c r="S16" s="83"/>
      <c r="T16" s="86">
        <v>9</v>
      </c>
      <c r="U16" s="83"/>
      <c r="V16" s="86">
        <v>2863</v>
      </c>
      <c r="W16" s="83"/>
      <c r="X16" s="86">
        <v>35</v>
      </c>
    </row>
    <row r="17" spans="2:24" ht="16.5" customHeight="1" x14ac:dyDescent="0.25">
      <c r="B17" s="17" t="s">
        <v>51</v>
      </c>
      <c r="C17" s="11"/>
      <c r="D17" s="7">
        <v>15717</v>
      </c>
      <c r="E17" s="34">
        <v>47612</v>
      </c>
      <c r="F17" s="34">
        <v>1057</v>
      </c>
      <c r="G17" s="34"/>
      <c r="H17" s="34">
        <v>50</v>
      </c>
      <c r="I17" s="34"/>
      <c r="J17" s="34">
        <v>14531</v>
      </c>
      <c r="K17" s="34"/>
      <c r="L17" s="34">
        <v>71</v>
      </c>
      <c r="M17" s="34"/>
      <c r="N17" s="34">
        <v>8</v>
      </c>
      <c r="O17" s="34"/>
      <c r="P17" s="85">
        <v>16476</v>
      </c>
      <c r="Q17" s="83"/>
      <c r="R17" s="86">
        <v>945</v>
      </c>
      <c r="S17" s="83"/>
      <c r="T17" s="86">
        <v>53</v>
      </c>
      <c r="U17" s="83"/>
      <c r="V17" s="86">
        <v>15346</v>
      </c>
      <c r="W17" s="83"/>
      <c r="X17" s="86">
        <v>132</v>
      </c>
    </row>
    <row r="18" spans="2:24" ht="16.5" customHeight="1" x14ac:dyDescent="0.25">
      <c r="B18" s="17" t="s">
        <v>50</v>
      </c>
      <c r="C18" s="9"/>
      <c r="D18" s="7">
        <v>2920</v>
      </c>
      <c r="E18" s="34">
        <v>8642</v>
      </c>
      <c r="F18" s="34">
        <v>196</v>
      </c>
      <c r="G18" s="34"/>
      <c r="H18" s="34">
        <v>8</v>
      </c>
      <c r="I18" s="34"/>
      <c r="J18" s="34">
        <v>2716</v>
      </c>
      <c r="K18" s="34"/>
      <c r="L18" s="34">
        <v>0</v>
      </c>
      <c r="M18" s="34"/>
      <c r="N18" s="34">
        <v>0</v>
      </c>
      <c r="O18" s="34"/>
      <c r="P18" s="85">
        <v>2959</v>
      </c>
      <c r="Q18" s="83"/>
      <c r="R18" s="86">
        <v>86</v>
      </c>
      <c r="S18" s="83"/>
      <c r="T18" s="86">
        <v>7</v>
      </c>
      <c r="U18" s="83"/>
      <c r="V18" s="86">
        <v>2864</v>
      </c>
      <c r="W18" s="83"/>
      <c r="X18" s="86">
        <v>2</v>
      </c>
    </row>
    <row r="19" spans="2:24" ht="16.5" customHeight="1" x14ac:dyDescent="0.25">
      <c r="B19" s="17" t="s">
        <v>52</v>
      </c>
      <c r="C19" s="11"/>
      <c r="D19" s="7">
        <v>4044</v>
      </c>
      <c r="E19" s="34">
        <v>12188</v>
      </c>
      <c r="F19" s="34">
        <v>248</v>
      </c>
      <c r="G19" s="34"/>
      <c r="H19" s="34">
        <v>4</v>
      </c>
      <c r="I19" s="34"/>
      <c r="J19" s="34">
        <v>3778</v>
      </c>
      <c r="K19" s="34"/>
      <c r="L19" s="34">
        <v>14</v>
      </c>
      <c r="M19" s="34"/>
      <c r="N19" s="34">
        <v>0</v>
      </c>
      <c r="O19" s="34"/>
      <c r="P19" s="85">
        <v>4196</v>
      </c>
      <c r="Q19" s="83"/>
      <c r="R19" s="86">
        <v>158</v>
      </c>
      <c r="S19" s="83"/>
      <c r="T19" s="86">
        <v>9</v>
      </c>
      <c r="U19" s="83"/>
      <c r="V19" s="86">
        <v>3973</v>
      </c>
      <c r="W19" s="83"/>
      <c r="X19" s="86">
        <v>56</v>
      </c>
    </row>
    <row r="20" spans="2:24" ht="16.5" customHeight="1" x14ac:dyDescent="0.25">
      <c r="B20" s="17" t="s">
        <v>53</v>
      </c>
      <c r="C20" s="9"/>
      <c r="D20" s="7">
        <v>7869</v>
      </c>
      <c r="E20" s="34">
        <v>24346</v>
      </c>
      <c r="F20" s="34">
        <v>639</v>
      </c>
      <c r="G20" s="34"/>
      <c r="H20" s="34">
        <v>21</v>
      </c>
      <c r="I20" s="34"/>
      <c r="J20" s="34">
        <v>7185</v>
      </c>
      <c r="K20" s="34"/>
      <c r="L20" s="34">
        <v>16</v>
      </c>
      <c r="M20" s="34"/>
      <c r="N20" s="34">
        <v>8</v>
      </c>
      <c r="O20" s="34"/>
      <c r="P20" s="85">
        <v>8558</v>
      </c>
      <c r="Q20" s="83"/>
      <c r="R20" s="86">
        <v>511</v>
      </c>
      <c r="S20" s="83"/>
      <c r="T20" s="86">
        <v>24</v>
      </c>
      <c r="U20" s="83"/>
      <c r="V20" s="86">
        <v>7929</v>
      </c>
      <c r="W20" s="83"/>
      <c r="X20" s="86">
        <v>94</v>
      </c>
    </row>
    <row r="21" spans="2:24" ht="16.5" customHeight="1" x14ac:dyDescent="0.25">
      <c r="B21" s="17" t="s">
        <v>54</v>
      </c>
      <c r="C21" s="12"/>
      <c r="D21" s="7">
        <v>3502</v>
      </c>
      <c r="E21" s="34">
        <v>10929</v>
      </c>
      <c r="F21" s="34">
        <v>227</v>
      </c>
      <c r="G21" s="34"/>
      <c r="H21" s="34">
        <v>3</v>
      </c>
      <c r="I21" s="34"/>
      <c r="J21" s="34">
        <v>3264</v>
      </c>
      <c r="K21" s="34"/>
      <c r="L21" s="34">
        <v>8</v>
      </c>
      <c r="M21" s="34"/>
      <c r="N21" s="34">
        <v>0</v>
      </c>
      <c r="O21" s="34"/>
      <c r="P21" s="85">
        <v>3827</v>
      </c>
      <c r="Q21" s="83"/>
      <c r="R21" s="86">
        <v>126</v>
      </c>
      <c r="S21" s="83"/>
      <c r="T21" s="86">
        <v>11</v>
      </c>
      <c r="U21" s="83"/>
      <c r="V21" s="86">
        <v>3669</v>
      </c>
      <c r="W21" s="83"/>
      <c r="X21" s="86">
        <v>21</v>
      </c>
    </row>
    <row r="22" spans="2:24" ht="16.5" customHeight="1" x14ac:dyDescent="0.25">
      <c r="B22" s="17" t="s">
        <v>55</v>
      </c>
      <c r="C22" s="12"/>
      <c r="D22" s="7">
        <v>10523</v>
      </c>
      <c r="E22" s="34">
        <v>32771</v>
      </c>
      <c r="F22" s="34">
        <v>682</v>
      </c>
      <c r="G22" s="34"/>
      <c r="H22" s="34">
        <v>27</v>
      </c>
      <c r="I22" s="34"/>
      <c r="J22" s="34">
        <v>9748</v>
      </c>
      <c r="K22" s="34"/>
      <c r="L22" s="34">
        <v>60</v>
      </c>
      <c r="M22" s="34"/>
      <c r="N22" s="34">
        <v>6</v>
      </c>
      <c r="O22" s="34"/>
      <c r="P22" s="85">
        <v>11465</v>
      </c>
      <c r="Q22" s="83"/>
      <c r="R22" s="86">
        <v>408</v>
      </c>
      <c r="S22" s="83"/>
      <c r="T22" s="86">
        <v>32</v>
      </c>
      <c r="U22" s="83"/>
      <c r="V22" s="86">
        <v>10991</v>
      </c>
      <c r="W22" s="83"/>
      <c r="X22" s="86">
        <v>34</v>
      </c>
    </row>
    <row r="23" spans="2:24" ht="16.5" customHeight="1" x14ac:dyDescent="0.25">
      <c r="B23" s="17" t="s">
        <v>56</v>
      </c>
      <c r="C23" s="12"/>
      <c r="D23" s="7">
        <v>3722</v>
      </c>
      <c r="E23" s="34">
        <v>11172</v>
      </c>
      <c r="F23" s="34">
        <v>154</v>
      </c>
      <c r="G23" s="34"/>
      <c r="H23" s="34">
        <v>2</v>
      </c>
      <c r="I23" s="34"/>
      <c r="J23" s="34">
        <v>3562</v>
      </c>
      <c r="K23" s="34"/>
      <c r="L23" s="34">
        <v>1</v>
      </c>
      <c r="M23" s="34"/>
      <c r="N23" s="34">
        <v>3</v>
      </c>
      <c r="O23" s="34"/>
      <c r="P23" s="85">
        <v>3802</v>
      </c>
      <c r="Q23" s="83"/>
      <c r="R23" s="86">
        <v>103</v>
      </c>
      <c r="S23" s="83"/>
      <c r="T23" s="86">
        <v>5</v>
      </c>
      <c r="U23" s="83"/>
      <c r="V23" s="86">
        <v>3643</v>
      </c>
      <c r="W23" s="83"/>
      <c r="X23" s="86">
        <v>51</v>
      </c>
    </row>
    <row r="24" spans="2:24" ht="16.5" customHeight="1" x14ac:dyDescent="0.25">
      <c r="B24" s="17" t="s">
        <v>57</v>
      </c>
      <c r="C24" s="13"/>
      <c r="D24" s="7">
        <v>11594</v>
      </c>
      <c r="E24" s="34">
        <v>35170</v>
      </c>
      <c r="F24" s="34">
        <v>614</v>
      </c>
      <c r="G24" s="34"/>
      <c r="H24" s="34">
        <v>41</v>
      </c>
      <c r="I24" s="34"/>
      <c r="J24" s="34">
        <v>10912</v>
      </c>
      <c r="K24" s="34"/>
      <c r="L24" s="34">
        <v>18</v>
      </c>
      <c r="M24" s="34"/>
      <c r="N24" s="34">
        <v>9</v>
      </c>
      <c r="O24" s="34"/>
      <c r="P24" s="85">
        <v>12095</v>
      </c>
      <c r="Q24" s="83"/>
      <c r="R24" s="86">
        <v>606</v>
      </c>
      <c r="S24" s="83"/>
      <c r="T24" s="86">
        <v>19</v>
      </c>
      <c r="U24" s="83"/>
      <c r="V24" s="86">
        <v>11426</v>
      </c>
      <c r="W24" s="83"/>
      <c r="X24" s="86">
        <v>44</v>
      </c>
    </row>
    <row r="25" spans="2:24" ht="16.5" customHeight="1" x14ac:dyDescent="0.25">
      <c r="B25" s="17" t="s">
        <v>58</v>
      </c>
      <c r="C25" s="13"/>
      <c r="D25" s="7">
        <v>40590</v>
      </c>
      <c r="E25" s="34">
        <v>124662</v>
      </c>
      <c r="F25" s="34">
        <v>3422</v>
      </c>
      <c r="G25" s="34"/>
      <c r="H25" s="34">
        <v>224</v>
      </c>
      <c r="I25" s="34"/>
      <c r="J25" s="34">
        <v>36770</v>
      </c>
      <c r="K25" s="34"/>
      <c r="L25" s="34">
        <v>127</v>
      </c>
      <c r="M25" s="34"/>
      <c r="N25" s="34">
        <v>47</v>
      </c>
      <c r="O25" s="34"/>
      <c r="P25" s="85">
        <v>43747</v>
      </c>
      <c r="Q25" s="83"/>
      <c r="R25" s="86">
        <v>2354</v>
      </c>
      <c r="S25" s="83"/>
      <c r="T25" s="86">
        <v>206</v>
      </c>
      <c r="U25" s="83"/>
      <c r="V25" s="86">
        <v>40925</v>
      </c>
      <c r="W25" s="83"/>
      <c r="X25" s="86">
        <v>262</v>
      </c>
    </row>
    <row r="26" spans="2:24" ht="16.5" customHeight="1" x14ac:dyDescent="0.25">
      <c r="B26" s="17" t="s">
        <v>385</v>
      </c>
      <c r="C26" s="13"/>
      <c r="D26" s="7">
        <v>1964</v>
      </c>
      <c r="E26" s="34">
        <v>6101</v>
      </c>
      <c r="F26" s="34">
        <v>137</v>
      </c>
      <c r="G26" s="34"/>
      <c r="H26" s="34">
        <v>4</v>
      </c>
      <c r="I26" s="34"/>
      <c r="J26" s="34">
        <v>1819</v>
      </c>
      <c r="K26" s="34"/>
      <c r="L26" s="34">
        <v>1</v>
      </c>
      <c r="M26" s="34"/>
      <c r="N26" s="34">
        <v>3</v>
      </c>
      <c r="O26" s="34"/>
      <c r="P26" s="85">
        <v>2137</v>
      </c>
      <c r="Q26" s="83"/>
      <c r="R26" s="86">
        <v>97</v>
      </c>
      <c r="S26" s="83"/>
      <c r="T26" s="86">
        <v>3</v>
      </c>
      <c r="U26" s="83"/>
      <c r="V26" s="86">
        <v>2011</v>
      </c>
      <c r="W26" s="83"/>
      <c r="X26" s="86">
        <v>26</v>
      </c>
    </row>
    <row r="27" spans="2:24" ht="16.5" customHeight="1" x14ac:dyDescent="0.25">
      <c r="B27" s="17" t="s">
        <v>60</v>
      </c>
      <c r="C27" s="13"/>
      <c r="D27" s="7">
        <v>32938</v>
      </c>
      <c r="E27" s="34">
        <v>99683</v>
      </c>
      <c r="F27" s="34">
        <v>2513</v>
      </c>
      <c r="G27" s="34"/>
      <c r="H27" s="34">
        <v>229</v>
      </c>
      <c r="I27" s="34"/>
      <c r="J27" s="34">
        <v>29949</v>
      </c>
      <c r="K27" s="34"/>
      <c r="L27" s="34">
        <v>188</v>
      </c>
      <c r="M27" s="34"/>
      <c r="N27" s="34">
        <v>59</v>
      </c>
      <c r="O27" s="34"/>
      <c r="P27" s="85">
        <v>34629</v>
      </c>
      <c r="Q27" s="83"/>
      <c r="R27" s="86">
        <v>1848</v>
      </c>
      <c r="S27" s="83"/>
      <c r="T27" s="86">
        <v>258</v>
      </c>
      <c r="U27" s="83"/>
      <c r="V27" s="86">
        <v>32192</v>
      </c>
      <c r="W27" s="83"/>
      <c r="X27" s="86">
        <v>331</v>
      </c>
    </row>
    <row r="28" spans="2:24" ht="16.5" customHeight="1" x14ac:dyDescent="0.25">
      <c r="B28" s="17" t="s">
        <v>61</v>
      </c>
      <c r="C28" s="12"/>
      <c r="D28" s="7">
        <v>9050</v>
      </c>
      <c r="E28" s="34">
        <v>27635</v>
      </c>
      <c r="F28" s="34">
        <v>589</v>
      </c>
      <c r="G28" s="34"/>
      <c r="H28" s="34">
        <v>10</v>
      </c>
      <c r="I28" s="34"/>
      <c r="J28" s="34">
        <v>8425</v>
      </c>
      <c r="K28" s="34"/>
      <c r="L28" s="34">
        <v>15</v>
      </c>
      <c r="M28" s="34"/>
      <c r="N28" s="34">
        <v>11</v>
      </c>
      <c r="O28" s="34"/>
      <c r="P28" s="85">
        <v>9587</v>
      </c>
      <c r="Q28" s="83"/>
      <c r="R28" s="86">
        <v>391</v>
      </c>
      <c r="S28" s="83"/>
      <c r="T28" s="86">
        <v>14</v>
      </c>
      <c r="U28" s="83"/>
      <c r="V28" s="86">
        <v>9154</v>
      </c>
      <c r="W28" s="83"/>
      <c r="X28" s="86">
        <v>28</v>
      </c>
    </row>
    <row r="29" spans="2:24" ht="16.5" customHeight="1" x14ac:dyDescent="0.25">
      <c r="B29" s="17" t="s">
        <v>62</v>
      </c>
      <c r="C29" s="15"/>
      <c r="D29" s="7">
        <v>9956</v>
      </c>
      <c r="E29" s="34">
        <v>31079</v>
      </c>
      <c r="F29" s="34">
        <v>1007</v>
      </c>
      <c r="G29" s="34"/>
      <c r="H29" s="34">
        <v>43</v>
      </c>
      <c r="I29" s="34"/>
      <c r="J29" s="34">
        <v>8855</v>
      </c>
      <c r="K29" s="34"/>
      <c r="L29" s="34">
        <v>40</v>
      </c>
      <c r="M29" s="34"/>
      <c r="N29" s="34">
        <v>11</v>
      </c>
      <c r="O29" s="34"/>
      <c r="P29" s="85">
        <v>11065</v>
      </c>
      <c r="Q29" s="83"/>
      <c r="R29" s="86">
        <v>654</v>
      </c>
      <c r="S29" s="83"/>
      <c r="T29" s="86">
        <v>46</v>
      </c>
      <c r="U29" s="83"/>
      <c r="V29" s="86">
        <v>10300</v>
      </c>
      <c r="W29" s="83"/>
      <c r="X29" s="86">
        <v>65</v>
      </c>
    </row>
    <row r="30" spans="2:24" ht="16.5" customHeight="1" x14ac:dyDescent="0.25">
      <c r="B30" s="17" t="s">
        <v>63</v>
      </c>
      <c r="C30" s="13"/>
      <c r="D30" s="7">
        <v>5914</v>
      </c>
      <c r="E30" s="34">
        <v>17794</v>
      </c>
      <c r="F30" s="34">
        <v>270</v>
      </c>
      <c r="G30" s="34"/>
      <c r="H30" s="34">
        <v>6</v>
      </c>
      <c r="I30" s="34"/>
      <c r="J30" s="34">
        <v>5632</v>
      </c>
      <c r="K30" s="34"/>
      <c r="L30" s="34">
        <v>6</v>
      </c>
      <c r="M30" s="34"/>
      <c r="N30" s="34">
        <v>0</v>
      </c>
      <c r="O30" s="34"/>
      <c r="P30" s="85">
        <v>6075</v>
      </c>
      <c r="Q30" s="83"/>
      <c r="R30" s="86">
        <v>274</v>
      </c>
      <c r="S30" s="83"/>
      <c r="T30" s="86">
        <v>6</v>
      </c>
      <c r="U30" s="83"/>
      <c r="V30" s="86">
        <v>5785</v>
      </c>
      <c r="W30" s="83"/>
      <c r="X30" s="86">
        <v>10</v>
      </c>
    </row>
    <row r="31" spans="2:24" ht="16.5" customHeight="1" x14ac:dyDescent="0.25">
      <c r="B31" s="17" t="s">
        <v>64</v>
      </c>
      <c r="C31" s="13"/>
      <c r="D31" s="7">
        <v>3725</v>
      </c>
      <c r="E31" s="34">
        <v>11071</v>
      </c>
      <c r="F31" s="34">
        <v>294</v>
      </c>
      <c r="G31" s="34"/>
      <c r="H31" s="34">
        <v>5</v>
      </c>
      <c r="I31" s="34"/>
      <c r="J31" s="34">
        <v>3418</v>
      </c>
      <c r="K31" s="34"/>
      <c r="L31" s="34">
        <v>7</v>
      </c>
      <c r="M31" s="34"/>
      <c r="N31" s="34">
        <v>1</v>
      </c>
      <c r="O31" s="34"/>
      <c r="P31" s="85">
        <v>3820</v>
      </c>
      <c r="Q31" s="83"/>
      <c r="R31" s="86">
        <v>156</v>
      </c>
      <c r="S31" s="83"/>
      <c r="T31" s="86">
        <v>5</v>
      </c>
      <c r="U31" s="83"/>
      <c r="V31" s="86">
        <v>3648</v>
      </c>
      <c r="W31" s="83"/>
      <c r="X31" s="86">
        <v>11</v>
      </c>
    </row>
    <row r="32" spans="2:24" ht="16.5" customHeight="1" x14ac:dyDescent="0.25">
      <c r="B32" s="17" t="s">
        <v>65</v>
      </c>
      <c r="C32" s="13"/>
      <c r="D32" s="7">
        <v>6847</v>
      </c>
      <c r="E32" s="34">
        <v>20413</v>
      </c>
      <c r="F32" s="34">
        <v>508</v>
      </c>
      <c r="G32" s="34"/>
      <c r="H32" s="34">
        <v>57</v>
      </c>
      <c r="I32" s="34"/>
      <c r="J32" s="34">
        <v>6267</v>
      </c>
      <c r="K32" s="34"/>
      <c r="L32" s="34">
        <v>10</v>
      </c>
      <c r="M32" s="34"/>
      <c r="N32" s="34">
        <v>5</v>
      </c>
      <c r="O32" s="34"/>
      <c r="P32" s="85">
        <v>7037</v>
      </c>
      <c r="Q32" s="83"/>
      <c r="R32" s="86">
        <v>311</v>
      </c>
      <c r="S32" s="83"/>
      <c r="T32" s="86">
        <v>55</v>
      </c>
      <c r="U32" s="83"/>
      <c r="V32" s="86">
        <v>6582</v>
      </c>
      <c r="W32" s="83"/>
      <c r="X32" s="86">
        <v>89</v>
      </c>
    </row>
    <row r="33" spans="2:24" ht="3.75" customHeight="1" x14ac:dyDescent="0.25">
      <c r="B33" s="22"/>
      <c r="C33" s="23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</row>
    <row r="34" spans="2:24" x14ac:dyDescent="0.2">
      <c r="B34" s="75"/>
      <c r="C34" s="11"/>
      <c r="D34" s="34"/>
      <c r="E34" s="11"/>
      <c r="G34" s="11"/>
      <c r="I34" s="11"/>
      <c r="K34" s="11"/>
      <c r="M34" s="11"/>
      <c r="O34" s="11"/>
      <c r="P34" s="34"/>
      <c r="Q34" s="11"/>
      <c r="S34" s="11"/>
      <c r="U34" s="11"/>
      <c r="W34" s="11"/>
    </row>
    <row r="35" spans="2:24" x14ac:dyDescent="0.25">
      <c r="C35" s="9"/>
      <c r="D35" s="34"/>
      <c r="E35" s="9"/>
      <c r="G35" s="9"/>
      <c r="I35" s="9"/>
      <c r="K35" s="9"/>
      <c r="M35" s="9"/>
      <c r="O35" s="9"/>
      <c r="P35" s="34"/>
      <c r="Q35" s="9"/>
      <c r="S35" s="9"/>
      <c r="U35" s="9"/>
      <c r="W35" s="9"/>
    </row>
    <row r="36" spans="2:24" x14ac:dyDescent="0.25">
      <c r="C36" s="11"/>
      <c r="D36" s="34"/>
      <c r="E36" s="11"/>
      <c r="G36" s="11"/>
      <c r="I36" s="11"/>
      <c r="K36" s="11"/>
      <c r="M36" s="11"/>
      <c r="O36" s="11"/>
      <c r="P36" s="34"/>
      <c r="Q36" s="11"/>
      <c r="S36" s="11"/>
      <c r="U36" s="11"/>
      <c r="W36" s="11"/>
    </row>
    <row r="37" spans="2:24" x14ac:dyDescent="0.25">
      <c r="C37" s="9"/>
      <c r="D37" s="34"/>
      <c r="E37" s="9"/>
      <c r="G37" s="9"/>
      <c r="I37" s="9"/>
      <c r="K37" s="9"/>
      <c r="M37" s="9"/>
      <c r="O37" s="9"/>
      <c r="P37" s="34"/>
      <c r="Q37" s="9"/>
      <c r="S37" s="9"/>
      <c r="U37" s="9"/>
      <c r="W37" s="9"/>
    </row>
    <row r="38" spans="2:24" x14ac:dyDescent="0.25">
      <c r="C38" s="12"/>
      <c r="D38" s="34"/>
      <c r="E38" s="12"/>
      <c r="G38" s="12"/>
      <c r="I38" s="12"/>
      <c r="K38" s="12"/>
      <c r="M38" s="12"/>
      <c r="O38" s="12"/>
      <c r="P38" s="34"/>
      <c r="Q38" s="12"/>
      <c r="S38" s="12"/>
      <c r="U38" s="12"/>
      <c r="W38" s="12"/>
    </row>
    <row r="39" spans="2:24" x14ac:dyDescent="0.25">
      <c r="C39" s="12"/>
      <c r="D39" s="34"/>
      <c r="E39" s="12"/>
      <c r="G39" s="12"/>
      <c r="I39" s="12"/>
      <c r="K39" s="12"/>
      <c r="M39" s="12"/>
      <c r="O39" s="12"/>
      <c r="P39" s="34"/>
      <c r="Q39" s="12"/>
      <c r="S39" s="12"/>
      <c r="U39" s="12"/>
      <c r="W39" s="12"/>
    </row>
    <row r="40" spans="2:24" x14ac:dyDescent="0.25">
      <c r="C40" s="12"/>
      <c r="D40" s="34"/>
      <c r="E40" s="12"/>
      <c r="G40" s="12"/>
      <c r="I40" s="12"/>
      <c r="K40" s="12"/>
      <c r="M40" s="12"/>
      <c r="O40" s="12"/>
      <c r="P40" s="34"/>
      <c r="Q40" s="12"/>
      <c r="S40" s="12"/>
      <c r="U40" s="12"/>
      <c r="W40" s="12"/>
    </row>
    <row r="41" spans="2:24" x14ac:dyDescent="0.25">
      <c r="C41" s="13"/>
      <c r="D41" s="34"/>
      <c r="E41" s="13"/>
      <c r="G41" s="13"/>
      <c r="I41" s="13"/>
      <c r="K41" s="13"/>
      <c r="M41" s="13"/>
      <c r="O41" s="13"/>
      <c r="P41" s="34"/>
      <c r="Q41" s="13"/>
      <c r="S41" s="13"/>
      <c r="U41" s="13"/>
      <c r="W41" s="13"/>
    </row>
    <row r="42" spans="2:24" x14ac:dyDescent="0.25">
      <c r="C42" s="13"/>
      <c r="D42" s="34"/>
      <c r="E42" s="13"/>
      <c r="G42" s="13"/>
      <c r="I42" s="13"/>
      <c r="K42" s="13"/>
      <c r="M42" s="13"/>
      <c r="O42" s="13"/>
      <c r="P42" s="34"/>
      <c r="Q42" s="13"/>
      <c r="S42" s="13"/>
      <c r="U42" s="13"/>
      <c r="W42" s="13"/>
    </row>
    <row r="43" spans="2:24" x14ac:dyDescent="0.25">
      <c r="C43" s="13"/>
      <c r="D43" s="34"/>
      <c r="E43" s="13"/>
      <c r="G43" s="13"/>
      <c r="I43" s="13"/>
      <c r="K43" s="13"/>
      <c r="M43" s="13"/>
      <c r="O43" s="13"/>
      <c r="P43" s="34"/>
      <c r="Q43" s="13"/>
      <c r="S43" s="13"/>
      <c r="U43" s="13"/>
      <c r="W43" s="13"/>
    </row>
    <row r="44" spans="2:24" x14ac:dyDescent="0.25">
      <c r="C44" s="13"/>
      <c r="D44" s="34"/>
      <c r="E44" s="13"/>
      <c r="G44" s="13"/>
      <c r="I44" s="13"/>
      <c r="K44" s="13"/>
      <c r="M44" s="13"/>
      <c r="O44" s="13"/>
      <c r="P44" s="34"/>
      <c r="Q44" s="13"/>
      <c r="S44" s="13"/>
      <c r="U44" s="13"/>
      <c r="W44" s="13"/>
    </row>
    <row r="45" spans="2:24" x14ac:dyDescent="0.25">
      <c r="C45" s="12"/>
      <c r="D45" s="34"/>
      <c r="E45" s="12"/>
      <c r="G45" s="12"/>
      <c r="I45" s="12"/>
      <c r="K45" s="12"/>
      <c r="M45" s="12"/>
      <c r="O45" s="12"/>
      <c r="P45" s="34"/>
      <c r="Q45" s="12"/>
      <c r="S45" s="12"/>
      <c r="U45" s="12"/>
      <c r="W45" s="12"/>
    </row>
    <row r="46" spans="2:24" x14ac:dyDescent="0.25">
      <c r="C46" s="13"/>
      <c r="D46" s="34"/>
      <c r="E46" s="13"/>
      <c r="G46" s="13"/>
      <c r="I46" s="13"/>
      <c r="K46" s="13"/>
      <c r="M46" s="13"/>
      <c r="O46" s="13"/>
      <c r="P46" s="34"/>
      <c r="Q46" s="13"/>
      <c r="S46" s="13"/>
      <c r="U46" s="13"/>
      <c r="W46" s="13"/>
    </row>
    <row r="47" spans="2:24" x14ac:dyDescent="0.25">
      <c r="C47" s="13"/>
      <c r="D47" s="34"/>
      <c r="E47" s="13"/>
      <c r="G47" s="13"/>
      <c r="I47" s="13"/>
      <c r="K47" s="13"/>
      <c r="M47" s="13"/>
      <c r="O47" s="13"/>
      <c r="P47" s="34"/>
      <c r="Q47" s="13"/>
      <c r="S47" s="13"/>
      <c r="U47" s="13"/>
      <c r="W47" s="13"/>
    </row>
    <row r="48" spans="2:24" x14ac:dyDescent="0.25">
      <c r="C48" s="13"/>
      <c r="D48" s="34"/>
      <c r="E48" s="13"/>
      <c r="G48" s="13"/>
      <c r="I48" s="13"/>
      <c r="K48" s="13"/>
      <c r="M48" s="13"/>
      <c r="O48" s="13"/>
      <c r="P48" s="34"/>
      <c r="Q48" s="13"/>
      <c r="S48" s="13"/>
      <c r="U48" s="13"/>
      <c r="W48" s="13"/>
    </row>
    <row r="50" spans="3:23" x14ac:dyDescent="0.2">
      <c r="C50" s="2"/>
      <c r="E50" s="2"/>
      <c r="G50" s="2"/>
      <c r="I50" s="2"/>
      <c r="K50" s="2"/>
      <c r="M50" s="2"/>
      <c r="O50" s="2"/>
      <c r="Q50" s="2"/>
      <c r="S50" s="2"/>
      <c r="U50" s="2"/>
      <c r="W50" s="2"/>
    </row>
    <row r="51" spans="3:23" x14ac:dyDescent="0.2">
      <c r="C51" s="4"/>
      <c r="E51" s="4"/>
      <c r="G51" s="4"/>
      <c r="I51" s="4"/>
      <c r="K51" s="4"/>
      <c r="M51" s="4"/>
      <c r="O51" s="4"/>
      <c r="Q51" s="4"/>
      <c r="S51" s="4"/>
      <c r="U51" s="4"/>
      <c r="W51" s="4"/>
    </row>
    <row r="52" spans="3:23" x14ac:dyDescent="0.2">
      <c r="C52" s="4"/>
      <c r="E52" s="4"/>
      <c r="G52" s="4"/>
      <c r="I52" s="4"/>
      <c r="K52" s="4"/>
      <c r="M52" s="4"/>
      <c r="O52" s="4"/>
      <c r="Q52" s="4"/>
      <c r="S52" s="4"/>
      <c r="U52" s="4"/>
      <c r="W52" s="4"/>
    </row>
  </sheetData>
  <mergeCells count="7">
    <mergeCell ref="B8:B12"/>
    <mergeCell ref="B6:X6"/>
    <mergeCell ref="B5:X5"/>
    <mergeCell ref="B3:X3"/>
    <mergeCell ref="D8:X8"/>
    <mergeCell ref="D10:N10"/>
    <mergeCell ref="P10:X10"/>
  </mergeCells>
  <pageMargins left="0.70866141732283472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M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5.42578125" style="28" bestFit="1" customWidth="1"/>
    <col min="6" max="6" width="0.85546875" style="29" customWidth="1"/>
    <col min="7" max="7" width="10" style="28" bestFit="1" customWidth="1"/>
    <col min="8" max="8" width="0.85546875" style="29" customWidth="1"/>
    <col min="9" max="9" width="9.7109375" style="28" bestFit="1" customWidth="1"/>
    <col min="10" max="10" width="0.85546875" style="29" customWidth="1"/>
    <col min="11" max="11" width="9.42578125" style="28" customWidth="1"/>
    <col min="12" max="12" width="0.85546875" style="29" customWidth="1"/>
    <col min="13" max="13" width="9.42578125" style="28" customWidth="1"/>
    <col min="14" max="16384" width="9.140625" style="28"/>
  </cols>
  <sheetData>
    <row r="2" spans="2:13" ht="15" x14ac:dyDescent="0.25">
      <c r="M2" s="27" t="s">
        <v>101</v>
      </c>
    </row>
    <row r="3" spans="2:13" ht="37.5" customHeight="1" x14ac:dyDescent="0.25">
      <c r="B3" s="140" t="s">
        <v>398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3" customHeight="1" x14ac:dyDescent="0.25"/>
    <row r="5" spans="2:13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</row>
    <row r="6" spans="2:13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2:13" ht="3" customHeight="1" x14ac:dyDescent="0.25"/>
    <row r="8" spans="2:13" ht="19.5" customHeight="1" x14ac:dyDescent="0.25">
      <c r="B8" s="139" t="s">
        <v>43</v>
      </c>
      <c r="C8" s="139"/>
      <c r="E8" s="144" t="s">
        <v>107</v>
      </c>
      <c r="F8" s="144"/>
      <c r="G8" s="144"/>
      <c r="H8" s="146"/>
      <c r="I8" s="146"/>
      <c r="J8" s="24"/>
      <c r="K8" s="149" t="s">
        <v>105</v>
      </c>
      <c r="L8" s="24"/>
      <c r="M8" s="149" t="s">
        <v>106</v>
      </c>
    </row>
    <row r="9" spans="2:13" ht="3.75" customHeight="1" x14ac:dyDescent="0.25">
      <c r="B9" s="139"/>
      <c r="C9" s="139"/>
      <c r="K9" s="149"/>
      <c r="L9" s="49"/>
      <c r="M9" s="149"/>
    </row>
    <row r="10" spans="2:13" s="31" customFormat="1" ht="29.25" customHeight="1" x14ac:dyDescent="0.2">
      <c r="B10" s="139"/>
      <c r="C10" s="139"/>
      <c r="D10" s="30"/>
      <c r="E10" s="38" t="s">
        <v>102</v>
      </c>
      <c r="F10" s="50"/>
      <c r="G10" s="38" t="s">
        <v>103</v>
      </c>
      <c r="H10" s="40"/>
      <c r="I10" s="38" t="s">
        <v>104</v>
      </c>
      <c r="J10" s="25"/>
      <c r="K10" s="149"/>
      <c r="L10" s="26"/>
      <c r="M10" s="149"/>
    </row>
    <row r="11" spans="2:13" ht="3.75" customHeight="1" x14ac:dyDescent="0.25">
      <c r="B11" s="32"/>
      <c r="C11" s="32"/>
      <c r="D11" s="32"/>
      <c r="E11" s="32"/>
      <c r="F11" s="42"/>
      <c r="G11" s="32"/>
      <c r="H11" s="42"/>
      <c r="I11" s="32"/>
      <c r="J11" s="42"/>
      <c r="K11" s="32"/>
      <c r="L11" s="42"/>
      <c r="M11" s="32"/>
    </row>
    <row r="12" spans="2:13" ht="17.25" customHeight="1" x14ac:dyDescent="0.25">
      <c r="C12" s="5" t="s">
        <v>20</v>
      </c>
      <c r="D12" s="33"/>
      <c r="E12" s="7">
        <v>130447</v>
      </c>
      <c r="F12" s="7"/>
      <c r="G12" s="7">
        <v>117644</v>
      </c>
      <c r="H12" s="7"/>
      <c r="I12" s="7">
        <v>158061</v>
      </c>
      <c r="J12" s="7"/>
      <c r="K12" s="7">
        <v>137706</v>
      </c>
      <c r="L12" s="7"/>
      <c r="M12" s="7">
        <v>46624</v>
      </c>
    </row>
    <row r="13" spans="2:13" ht="15" customHeight="1" x14ac:dyDescent="0.25">
      <c r="B13" s="8" t="s">
        <v>21</v>
      </c>
      <c r="C13" s="9" t="s">
        <v>27</v>
      </c>
      <c r="D13" s="9"/>
      <c r="E13" s="34">
        <v>3395</v>
      </c>
      <c r="F13" s="34"/>
      <c r="G13" s="34">
        <v>3491</v>
      </c>
      <c r="H13" s="34"/>
      <c r="I13" s="34">
        <v>4432</v>
      </c>
      <c r="J13" s="34"/>
      <c r="K13" s="34">
        <v>3708</v>
      </c>
      <c r="L13" s="34"/>
      <c r="M13" s="34">
        <v>1047</v>
      </c>
    </row>
    <row r="14" spans="2:13" ht="15" customHeight="1" x14ac:dyDescent="0.25">
      <c r="B14" s="10" t="s">
        <v>0</v>
      </c>
      <c r="C14" s="11" t="s">
        <v>22</v>
      </c>
      <c r="D14" s="11"/>
      <c r="E14" s="34">
        <v>481</v>
      </c>
      <c r="F14" s="34"/>
      <c r="G14" s="34">
        <v>378</v>
      </c>
      <c r="H14" s="34"/>
      <c r="I14" s="34">
        <v>512</v>
      </c>
      <c r="J14" s="34"/>
      <c r="K14" s="34">
        <v>403</v>
      </c>
      <c r="L14" s="34"/>
      <c r="M14" s="34">
        <v>254</v>
      </c>
    </row>
    <row r="15" spans="2:13" ht="15" customHeight="1" x14ac:dyDescent="0.25">
      <c r="B15" s="10" t="s">
        <v>1</v>
      </c>
      <c r="C15" s="11" t="s">
        <v>23</v>
      </c>
      <c r="D15" s="11"/>
      <c r="E15" s="34">
        <v>17245</v>
      </c>
      <c r="F15" s="34"/>
      <c r="G15" s="34">
        <v>15073</v>
      </c>
      <c r="H15" s="34"/>
      <c r="I15" s="34">
        <v>20620</v>
      </c>
      <c r="J15" s="34"/>
      <c r="K15" s="34">
        <v>18164</v>
      </c>
      <c r="L15" s="34"/>
      <c r="M15" s="34">
        <v>6705</v>
      </c>
    </row>
    <row r="16" spans="2:13" ht="15" customHeight="1" x14ac:dyDescent="0.25">
      <c r="B16" s="8" t="s">
        <v>2</v>
      </c>
      <c r="C16" s="9" t="s">
        <v>30</v>
      </c>
      <c r="D16" s="9"/>
      <c r="E16" s="34">
        <v>315</v>
      </c>
      <c r="F16" s="34"/>
      <c r="G16" s="34">
        <v>291</v>
      </c>
      <c r="H16" s="34"/>
      <c r="I16" s="34">
        <v>335</v>
      </c>
      <c r="J16" s="34"/>
      <c r="K16" s="34">
        <v>289</v>
      </c>
      <c r="L16" s="34"/>
      <c r="M16" s="34">
        <v>210</v>
      </c>
    </row>
    <row r="17" spans="2:13" ht="15" customHeight="1" x14ac:dyDescent="0.25">
      <c r="B17" s="10" t="s">
        <v>3</v>
      </c>
      <c r="C17" s="11" t="s">
        <v>28</v>
      </c>
      <c r="D17" s="11"/>
      <c r="E17" s="34">
        <v>893</v>
      </c>
      <c r="F17" s="34"/>
      <c r="G17" s="34">
        <v>810</v>
      </c>
      <c r="H17" s="34"/>
      <c r="I17" s="34">
        <v>964</v>
      </c>
      <c r="J17" s="34"/>
      <c r="K17" s="34">
        <v>791</v>
      </c>
      <c r="L17" s="34"/>
      <c r="M17" s="34">
        <v>495</v>
      </c>
    </row>
    <row r="18" spans="2:13" ht="15" customHeight="1" x14ac:dyDescent="0.25">
      <c r="B18" s="8" t="s">
        <v>4</v>
      </c>
      <c r="C18" s="9" t="s">
        <v>24</v>
      </c>
      <c r="D18" s="9"/>
      <c r="E18" s="34">
        <v>9022</v>
      </c>
      <c r="F18" s="34"/>
      <c r="G18" s="34">
        <v>9606</v>
      </c>
      <c r="H18" s="34"/>
      <c r="I18" s="34">
        <v>13049</v>
      </c>
      <c r="J18" s="34"/>
      <c r="K18" s="34">
        <v>7962</v>
      </c>
      <c r="L18" s="34"/>
      <c r="M18" s="34">
        <v>3024</v>
      </c>
    </row>
    <row r="19" spans="2:13" ht="15" customHeight="1" x14ac:dyDescent="0.25">
      <c r="B19" s="8" t="s">
        <v>5</v>
      </c>
      <c r="C19" s="12" t="s">
        <v>29</v>
      </c>
      <c r="D19" s="12"/>
      <c r="E19" s="34">
        <v>41461</v>
      </c>
      <c r="F19" s="34"/>
      <c r="G19" s="34">
        <v>36891</v>
      </c>
      <c r="H19" s="34"/>
      <c r="I19" s="34">
        <v>48777</v>
      </c>
      <c r="J19" s="34"/>
      <c r="K19" s="34">
        <v>45569</v>
      </c>
      <c r="L19" s="34"/>
      <c r="M19" s="34">
        <v>14547</v>
      </c>
    </row>
    <row r="20" spans="2:13" ht="15" customHeight="1" x14ac:dyDescent="0.25">
      <c r="B20" s="8" t="s">
        <v>6</v>
      </c>
      <c r="C20" s="12" t="s">
        <v>25</v>
      </c>
      <c r="D20" s="12"/>
      <c r="E20" s="34">
        <v>4298</v>
      </c>
      <c r="F20" s="34"/>
      <c r="G20" s="34">
        <v>4496</v>
      </c>
      <c r="H20" s="34"/>
      <c r="I20" s="34">
        <v>6092</v>
      </c>
      <c r="J20" s="34"/>
      <c r="K20" s="34">
        <v>4068</v>
      </c>
      <c r="L20" s="34"/>
      <c r="M20" s="34">
        <v>1330</v>
      </c>
    </row>
    <row r="21" spans="2:13" ht="15" customHeight="1" x14ac:dyDescent="0.25">
      <c r="B21" s="8" t="s">
        <v>7</v>
      </c>
      <c r="C21" s="12" t="s">
        <v>35</v>
      </c>
      <c r="D21" s="12"/>
      <c r="E21" s="34">
        <v>14411</v>
      </c>
      <c r="F21" s="34"/>
      <c r="G21" s="34">
        <v>12367</v>
      </c>
      <c r="H21" s="34"/>
      <c r="I21" s="34">
        <v>16639</v>
      </c>
      <c r="J21" s="34"/>
      <c r="K21" s="34">
        <v>16450</v>
      </c>
      <c r="L21" s="34"/>
      <c r="M21" s="34">
        <v>4660</v>
      </c>
    </row>
    <row r="22" spans="2:13" ht="15" customHeight="1" x14ac:dyDescent="0.25">
      <c r="B22" s="8" t="s">
        <v>8</v>
      </c>
      <c r="C22" s="13" t="s">
        <v>31</v>
      </c>
      <c r="D22" s="13"/>
      <c r="E22" s="34">
        <v>2176</v>
      </c>
      <c r="F22" s="34"/>
      <c r="G22" s="34">
        <v>1910</v>
      </c>
      <c r="H22" s="34"/>
      <c r="I22" s="34">
        <v>2502</v>
      </c>
      <c r="J22" s="34"/>
      <c r="K22" s="34">
        <v>1964</v>
      </c>
      <c r="L22" s="34"/>
      <c r="M22" s="34">
        <v>818</v>
      </c>
    </row>
    <row r="23" spans="2:13" ht="15" customHeight="1" x14ac:dyDescent="0.25">
      <c r="B23" s="8" t="s">
        <v>9</v>
      </c>
      <c r="C23" s="13" t="s">
        <v>32</v>
      </c>
      <c r="D23" s="13"/>
      <c r="E23" s="34">
        <v>5106</v>
      </c>
      <c r="F23" s="34"/>
      <c r="G23" s="34">
        <v>4949</v>
      </c>
      <c r="H23" s="34"/>
      <c r="I23" s="34">
        <v>6384</v>
      </c>
      <c r="J23" s="34"/>
      <c r="K23" s="34">
        <v>4312</v>
      </c>
      <c r="L23" s="34"/>
      <c r="M23" s="34">
        <v>3425</v>
      </c>
    </row>
    <row r="24" spans="2:13" ht="15" customHeight="1" x14ac:dyDescent="0.25">
      <c r="B24" s="8" t="s">
        <v>10</v>
      </c>
      <c r="C24" s="13" t="s">
        <v>33</v>
      </c>
      <c r="D24" s="13"/>
      <c r="E24" s="34">
        <v>1612</v>
      </c>
      <c r="F24" s="34"/>
      <c r="G24" s="34">
        <v>1456</v>
      </c>
      <c r="H24" s="34"/>
      <c r="I24" s="34">
        <v>2043</v>
      </c>
      <c r="J24" s="34"/>
      <c r="K24" s="34">
        <v>1838</v>
      </c>
      <c r="L24" s="34"/>
      <c r="M24" s="34">
        <v>475</v>
      </c>
    </row>
    <row r="25" spans="2:13" ht="15" customHeight="1" x14ac:dyDescent="0.25">
      <c r="B25" s="8" t="s">
        <v>11</v>
      </c>
      <c r="C25" s="13" t="s">
        <v>36</v>
      </c>
      <c r="D25" s="13"/>
      <c r="E25" s="34">
        <v>7340</v>
      </c>
      <c r="F25" s="34"/>
      <c r="G25" s="34">
        <v>6334</v>
      </c>
      <c r="H25" s="34"/>
      <c r="I25" s="34">
        <v>8962</v>
      </c>
      <c r="J25" s="34"/>
      <c r="K25" s="34">
        <v>8147</v>
      </c>
      <c r="L25" s="34"/>
      <c r="M25" s="34">
        <v>2423</v>
      </c>
    </row>
    <row r="26" spans="2:13" ht="15" customHeight="1" x14ac:dyDescent="0.25">
      <c r="B26" s="8" t="s">
        <v>12</v>
      </c>
      <c r="C26" s="12" t="s">
        <v>34</v>
      </c>
      <c r="D26" s="12"/>
      <c r="E26" s="34">
        <v>3585</v>
      </c>
      <c r="F26" s="34"/>
      <c r="G26" s="34">
        <v>3246</v>
      </c>
      <c r="H26" s="34"/>
      <c r="I26" s="34">
        <v>4388</v>
      </c>
      <c r="J26" s="34"/>
      <c r="K26" s="34">
        <v>3561</v>
      </c>
      <c r="L26" s="34"/>
      <c r="M26" s="34">
        <v>1140</v>
      </c>
    </row>
    <row r="27" spans="2:13" ht="15" customHeight="1" x14ac:dyDescent="0.25">
      <c r="B27" s="14" t="s">
        <v>13</v>
      </c>
      <c r="C27" s="15" t="s">
        <v>37</v>
      </c>
      <c r="D27" s="15"/>
      <c r="E27" s="34">
        <v>376</v>
      </c>
      <c r="F27" s="34"/>
      <c r="G27" s="34">
        <v>307</v>
      </c>
      <c r="H27" s="34"/>
      <c r="I27" s="34">
        <v>430</v>
      </c>
      <c r="J27" s="34"/>
      <c r="K27" s="34">
        <v>402</v>
      </c>
      <c r="L27" s="34"/>
      <c r="M27" s="34">
        <v>134</v>
      </c>
    </row>
    <row r="28" spans="2:13" ht="15" customHeight="1" x14ac:dyDescent="0.25">
      <c r="B28" s="8" t="s">
        <v>14</v>
      </c>
      <c r="C28" s="13" t="s">
        <v>26</v>
      </c>
      <c r="D28" s="13"/>
      <c r="E28" s="34">
        <v>2068</v>
      </c>
      <c r="F28" s="34"/>
      <c r="G28" s="34">
        <v>1842</v>
      </c>
      <c r="H28" s="34"/>
      <c r="I28" s="34">
        <v>2519</v>
      </c>
      <c r="J28" s="34"/>
      <c r="K28" s="34">
        <v>2304</v>
      </c>
      <c r="L28" s="34"/>
      <c r="M28" s="34">
        <v>712</v>
      </c>
    </row>
    <row r="29" spans="2:13" ht="15" customHeight="1" x14ac:dyDescent="0.25">
      <c r="B29" s="8" t="s">
        <v>15</v>
      </c>
      <c r="C29" s="13" t="s">
        <v>38</v>
      </c>
      <c r="D29" s="13"/>
      <c r="E29" s="34">
        <v>9066</v>
      </c>
      <c r="F29" s="34"/>
      <c r="G29" s="34">
        <v>7770</v>
      </c>
      <c r="H29" s="34"/>
      <c r="I29" s="34">
        <v>10507</v>
      </c>
      <c r="J29" s="34"/>
      <c r="K29" s="34">
        <v>9484</v>
      </c>
      <c r="L29" s="34"/>
      <c r="M29" s="34">
        <v>3141</v>
      </c>
    </row>
    <row r="30" spans="2:13" ht="15" customHeight="1" x14ac:dyDescent="0.25">
      <c r="B30" s="8" t="s">
        <v>16</v>
      </c>
      <c r="C30" s="13" t="s">
        <v>39</v>
      </c>
      <c r="D30" s="13"/>
      <c r="E30" s="34">
        <v>1078</v>
      </c>
      <c r="F30" s="34"/>
      <c r="G30" s="34">
        <v>958</v>
      </c>
      <c r="H30" s="34"/>
      <c r="I30" s="34">
        <v>1311</v>
      </c>
      <c r="J30" s="34"/>
      <c r="K30" s="34">
        <v>1093</v>
      </c>
      <c r="L30" s="34"/>
      <c r="M30" s="34">
        <v>284</v>
      </c>
    </row>
    <row r="31" spans="2:13" ht="15" customHeight="1" x14ac:dyDescent="0.25">
      <c r="B31" s="8" t="s">
        <v>17</v>
      </c>
      <c r="C31" s="13" t="s">
        <v>40</v>
      </c>
      <c r="D31" s="13"/>
      <c r="E31" s="34">
        <v>6514</v>
      </c>
      <c r="F31" s="34"/>
      <c r="G31" s="34">
        <v>5467</v>
      </c>
      <c r="H31" s="34"/>
      <c r="I31" s="34">
        <v>7591</v>
      </c>
      <c r="J31" s="34"/>
      <c r="K31" s="34">
        <v>7193</v>
      </c>
      <c r="L31" s="34"/>
      <c r="M31" s="34">
        <v>1799</v>
      </c>
    </row>
    <row r="32" spans="2:13" ht="15" customHeight="1" x14ac:dyDescent="0.25">
      <c r="B32" s="14" t="s">
        <v>18</v>
      </c>
      <c r="C32" s="15" t="s">
        <v>69</v>
      </c>
      <c r="D32" s="15"/>
      <c r="E32" s="51">
        <v>1</v>
      </c>
      <c r="F32" s="51"/>
      <c r="G32" s="51">
        <v>1</v>
      </c>
      <c r="H32" s="51"/>
      <c r="I32" s="51">
        <v>0</v>
      </c>
      <c r="J32" s="51"/>
      <c r="K32" s="51">
        <v>1</v>
      </c>
      <c r="L32" s="51"/>
      <c r="M32" s="51">
        <v>0</v>
      </c>
    </row>
    <row r="33" spans="2:13" ht="15" customHeight="1" x14ac:dyDescent="0.25">
      <c r="B33" s="14" t="s">
        <v>19</v>
      </c>
      <c r="C33" s="15" t="s">
        <v>41</v>
      </c>
      <c r="D33" s="15"/>
      <c r="E33" s="51">
        <v>4</v>
      </c>
      <c r="F33" s="51"/>
      <c r="G33" s="51">
        <v>1</v>
      </c>
      <c r="H33" s="51"/>
      <c r="I33" s="51">
        <v>4</v>
      </c>
      <c r="J33" s="51"/>
      <c r="K33" s="51">
        <v>3</v>
      </c>
      <c r="L33" s="51"/>
      <c r="M33" s="51">
        <v>1</v>
      </c>
    </row>
    <row r="34" spans="2:13" ht="3.75" customHeight="1" x14ac:dyDescent="0.25">
      <c r="B34" s="32"/>
      <c r="C34" s="32"/>
      <c r="D34" s="32"/>
      <c r="E34" s="32"/>
      <c r="F34" s="42"/>
      <c r="G34" s="32"/>
      <c r="H34" s="42"/>
      <c r="I34" s="32"/>
      <c r="J34" s="42"/>
      <c r="K34" s="32"/>
      <c r="L34" s="42"/>
      <c r="M34" s="32"/>
    </row>
    <row r="35" spans="2:13" x14ac:dyDescent="0.2">
      <c r="C35" s="1"/>
      <c r="D35" s="2"/>
      <c r="E35" s="2"/>
    </row>
    <row r="36" spans="2:13" x14ac:dyDescent="0.25">
      <c r="C36" s="17"/>
      <c r="D36" s="9"/>
      <c r="E36" s="34"/>
      <c r="F36" s="9"/>
      <c r="H36" s="9"/>
      <c r="J36" s="9"/>
      <c r="L36" s="9"/>
    </row>
    <row r="37" spans="2:13" x14ac:dyDescent="0.25">
      <c r="C37" s="17"/>
      <c r="D37" s="11"/>
      <c r="E37" s="34"/>
      <c r="F37" s="9"/>
      <c r="H37" s="9"/>
      <c r="J37" s="9"/>
      <c r="L37" s="9"/>
    </row>
    <row r="38" spans="2:13" x14ac:dyDescent="0.25">
      <c r="C38" s="17"/>
      <c r="D38" s="11"/>
      <c r="E38" s="34"/>
      <c r="F38" s="9"/>
      <c r="H38" s="9"/>
      <c r="J38" s="9"/>
      <c r="L38" s="9"/>
    </row>
    <row r="39" spans="2:13" x14ac:dyDescent="0.25">
      <c r="C39" s="17"/>
      <c r="D39" s="9"/>
      <c r="E39" s="34"/>
      <c r="F39" s="9"/>
      <c r="H39" s="9"/>
      <c r="J39" s="9"/>
      <c r="L39" s="9"/>
    </row>
    <row r="40" spans="2:13" x14ac:dyDescent="0.25">
      <c r="C40" s="17"/>
      <c r="D40" s="11"/>
      <c r="E40" s="34"/>
      <c r="F40" s="9"/>
      <c r="H40" s="9"/>
      <c r="J40" s="9"/>
      <c r="L40" s="9"/>
    </row>
    <row r="41" spans="2:13" x14ac:dyDescent="0.25">
      <c r="C41" s="17"/>
      <c r="D41" s="9"/>
      <c r="E41" s="34"/>
      <c r="F41" s="9"/>
      <c r="H41" s="9"/>
      <c r="J41" s="9"/>
      <c r="L41" s="9"/>
    </row>
    <row r="42" spans="2:13" x14ac:dyDescent="0.25">
      <c r="C42" s="17"/>
      <c r="D42" s="12"/>
      <c r="E42" s="34"/>
      <c r="F42" s="12"/>
      <c r="H42" s="12"/>
      <c r="J42" s="12"/>
      <c r="L42" s="12"/>
    </row>
    <row r="43" spans="2:13" x14ac:dyDescent="0.25">
      <c r="C43" s="17"/>
      <c r="D43" s="12"/>
      <c r="E43" s="34"/>
      <c r="F43" s="12"/>
      <c r="H43" s="12"/>
      <c r="J43" s="12"/>
      <c r="L43" s="12"/>
    </row>
    <row r="44" spans="2:13" x14ac:dyDescent="0.25">
      <c r="C44" s="17"/>
      <c r="D44" s="12"/>
      <c r="E44" s="34"/>
      <c r="F44" s="12"/>
      <c r="H44" s="12"/>
      <c r="J44" s="12"/>
      <c r="L44" s="12"/>
    </row>
    <row r="45" spans="2:13" x14ac:dyDescent="0.25">
      <c r="C45" s="17"/>
      <c r="D45" s="13"/>
      <c r="E45" s="34"/>
      <c r="F45" s="12"/>
      <c r="H45" s="12"/>
      <c r="J45" s="12"/>
      <c r="L45" s="12"/>
    </row>
    <row r="46" spans="2:13" x14ac:dyDescent="0.25">
      <c r="C46" s="17"/>
      <c r="D46" s="13"/>
      <c r="E46" s="34"/>
      <c r="F46" s="12"/>
      <c r="H46" s="12"/>
      <c r="J46" s="12"/>
      <c r="L46" s="12"/>
    </row>
    <row r="47" spans="2:13" x14ac:dyDescent="0.25">
      <c r="C47" s="17"/>
      <c r="D47" s="13"/>
      <c r="E47" s="34"/>
      <c r="F47" s="12"/>
      <c r="H47" s="12"/>
      <c r="J47" s="12"/>
      <c r="L47" s="12"/>
    </row>
    <row r="48" spans="2:13" x14ac:dyDescent="0.25">
      <c r="C48" s="17"/>
      <c r="D48" s="13"/>
      <c r="E48" s="34"/>
      <c r="F48" s="12"/>
      <c r="H48" s="12"/>
      <c r="J48" s="12"/>
      <c r="L48" s="12"/>
    </row>
    <row r="49" spans="3:12" x14ac:dyDescent="0.25">
      <c r="C49" s="17"/>
      <c r="D49" s="12"/>
      <c r="E49" s="34"/>
      <c r="F49" s="12"/>
      <c r="H49" s="12"/>
      <c r="J49" s="12"/>
      <c r="L49" s="12"/>
    </row>
    <row r="50" spans="3:12" x14ac:dyDescent="0.25">
      <c r="C50" s="17"/>
      <c r="D50" s="13"/>
      <c r="E50" s="34"/>
      <c r="F50" s="12"/>
      <c r="H50" s="12"/>
      <c r="J50" s="12"/>
      <c r="L50" s="12"/>
    </row>
    <row r="51" spans="3:12" x14ac:dyDescent="0.25">
      <c r="C51" s="17"/>
      <c r="D51" s="13"/>
      <c r="E51" s="34"/>
      <c r="F51" s="12"/>
      <c r="H51" s="12"/>
      <c r="J51" s="12"/>
      <c r="L51" s="12"/>
    </row>
    <row r="52" spans="3:12" x14ac:dyDescent="0.25">
      <c r="C52" s="17"/>
      <c r="D52" s="13"/>
      <c r="E52" s="34"/>
      <c r="F52" s="12"/>
      <c r="H52" s="12"/>
      <c r="J52" s="12"/>
      <c r="L52" s="12"/>
    </row>
    <row r="54" spans="3:12" x14ac:dyDescent="0.2">
      <c r="C54" s="1"/>
      <c r="D54" s="2"/>
      <c r="F54" s="19"/>
      <c r="H54" s="19"/>
      <c r="J54" s="19"/>
      <c r="L54" s="19"/>
    </row>
    <row r="55" spans="3:12" x14ac:dyDescent="0.2">
      <c r="C55" s="3"/>
      <c r="D55" s="4"/>
      <c r="F55" s="20"/>
      <c r="H55" s="20"/>
      <c r="J55" s="20"/>
      <c r="L55" s="20"/>
    </row>
    <row r="56" spans="3:12" x14ac:dyDescent="0.2">
      <c r="C56" s="4"/>
      <c r="D56" s="4"/>
      <c r="F56" s="20"/>
      <c r="H56" s="20"/>
      <c r="J56" s="20"/>
      <c r="L56" s="20"/>
    </row>
  </sheetData>
  <mergeCells count="7">
    <mergeCell ref="K8:K10"/>
    <mergeCell ref="M8:M10"/>
    <mergeCell ref="E8:I8"/>
    <mergeCell ref="B3:M3"/>
    <mergeCell ref="B5:M5"/>
    <mergeCell ref="B6:M6"/>
    <mergeCell ref="B8:C10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L50"/>
  <sheetViews>
    <sheetView workbookViewId="0"/>
  </sheetViews>
  <sheetFormatPr defaultRowHeight="14.25" x14ac:dyDescent="0.25"/>
  <cols>
    <col min="1" max="1" width="9.140625" style="28"/>
    <col min="2" max="2" width="18.85546875" style="28" customWidth="1"/>
    <col min="3" max="3" width="0.85546875" style="28" customWidth="1"/>
    <col min="4" max="4" width="14.7109375" style="28" bestFit="1" customWidth="1"/>
    <col min="5" max="5" width="0.85546875" style="28" customWidth="1"/>
    <col min="6" max="6" width="10.8554687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9.85546875" style="28" customWidth="1"/>
    <col min="11" max="11" width="0.85546875" style="28" customWidth="1"/>
    <col min="12" max="12" width="10" style="28" customWidth="1"/>
    <col min="13" max="16384" width="9.140625" style="28"/>
  </cols>
  <sheetData>
    <row r="2" spans="2:12" ht="15" x14ac:dyDescent="0.25">
      <c r="B2" s="27"/>
      <c r="H2" s="27"/>
      <c r="J2" s="27"/>
      <c r="L2" s="27" t="s">
        <v>108</v>
      </c>
    </row>
    <row r="3" spans="2:12" ht="34.5" customHeight="1" x14ac:dyDescent="0.25">
      <c r="B3" s="140" t="s">
        <v>399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2:12" ht="3.75" customHeight="1" x14ac:dyDescent="0.25">
      <c r="C4" s="29"/>
      <c r="E4" s="29"/>
      <c r="G4" s="29"/>
    </row>
    <row r="5" spans="2:12" x14ac:dyDescent="0.25">
      <c r="B5" s="142">
        <v>2013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2:12" ht="3" customHeight="1" x14ac:dyDescent="0.25">
      <c r="F7" s="29"/>
      <c r="H7" s="29"/>
      <c r="J7" s="29"/>
      <c r="L7" s="29"/>
    </row>
    <row r="8" spans="2:12" ht="19.5" customHeight="1" x14ac:dyDescent="0.25">
      <c r="B8" s="148" t="s">
        <v>47</v>
      </c>
      <c r="D8" s="144" t="s">
        <v>107</v>
      </c>
      <c r="E8" s="144"/>
      <c r="F8" s="144"/>
      <c r="G8" s="144"/>
      <c r="H8" s="144"/>
      <c r="I8" s="24"/>
      <c r="J8" s="149" t="s">
        <v>105</v>
      </c>
      <c r="K8" s="24"/>
      <c r="L8" s="149" t="s">
        <v>106</v>
      </c>
    </row>
    <row r="9" spans="2:12" ht="3.75" customHeight="1" x14ac:dyDescent="0.25">
      <c r="B9" s="148"/>
      <c r="E9" s="29"/>
      <c r="G9" s="29"/>
      <c r="I9" s="29"/>
      <c r="J9" s="149"/>
      <c r="K9" s="49"/>
      <c r="L9" s="149"/>
    </row>
    <row r="10" spans="2:12" s="31" customFormat="1" ht="29.25" customHeight="1" x14ac:dyDescent="0.2">
      <c r="B10" s="148"/>
      <c r="C10" s="30"/>
      <c r="D10" s="38" t="s">
        <v>102</v>
      </c>
      <c r="E10" s="50"/>
      <c r="F10" s="38" t="s">
        <v>103</v>
      </c>
      <c r="G10" s="40"/>
      <c r="H10" s="38" t="s">
        <v>104</v>
      </c>
      <c r="I10" s="25"/>
      <c r="J10" s="149"/>
      <c r="K10" s="26"/>
      <c r="L10" s="149"/>
    </row>
    <row r="11" spans="2:12" s="29" customFormat="1" ht="3.75" customHeight="1" x14ac:dyDescent="0.2">
      <c r="B11" s="5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2:12" ht="22.5" customHeight="1" x14ac:dyDescent="0.25">
      <c r="B12" s="5" t="s">
        <v>20</v>
      </c>
      <c r="C12" s="33"/>
      <c r="D12" s="7">
        <v>130447</v>
      </c>
      <c r="E12" s="33">
        <v>299619</v>
      </c>
      <c r="F12" s="7">
        <v>117644</v>
      </c>
      <c r="G12" s="33"/>
      <c r="H12" s="7">
        <v>158061</v>
      </c>
      <c r="I12" s="33"/>
      <c r="J12" s="7">
        <v>137706</v>
      </c>
      <c r="K12" s="33"/>
      <c r="L12" s="7">
        <v>46624</v>
      </c>
    </row>
    <row r="13" spans="2:12" ht="22.5" customHeight="1" x14ac:dyDescent="0.25">
      <c r="B13" s="17" t="s">
        <v>48</v>
      </c>
      <c r="C13" s="9"/>
      <c r="D13" s="34">
        <v>11298</v>
      </c>
      <c r="E13" s="34"/>
      <c r="F13" s="34">
        <v>9451</v>
      </c>
      <c r="G13" s="34"/>
      <c r="H13" s="34">
        <v>12241</v>
      </c>
      <c r="I13" s="34"/>
      <c r="J13" s="34">
        <v>9324</v>
      </c>
      <c r="K13" s="34"/>
      <c r="L13" s="34">
        <v>4437</v>
      </c>
    </row>
    <row r="14" spans="2:12" ht="22.5" customHeight="1" x14ac:dyDescent="0.25">
      <c r="B14" s="17" t="s">
        <v>49</v>
      </c>
      <c r="C14" s="11"/>
      <c r="D14" s="34">
        <v>1733</v>
      </c>
      <c r="E14" s="34">
        <v>4587</v>
      </c>
      <c r="F14" s="34">
        <v>1774</v>
      </c>
      <c r="G14" s="34"/>
      <c r="H14" s="34">
        <v>2091</v>
      </c>
      <c r="I14" s="34"/>
      <c r="J14" s="34">
        <v>1898</v>
      </c>
      <c r="K14" s="34"/>
      <c r="L14" s="34">
        <v>598</v>
      </c>
    </row>
    <row r="15" spans="2:12" ht="22.5" customHeight="1" x14ac:dyDescent="0.25">
      <c r="B15" s="17" t="s">
        <v>51</v>
      </c>
      <c r="C15" s="11"/>
      <c r="D15" s="34">
        <v>11279</v>
      </c>
      <c r="E15" s="34">
        <v>28752</v>
      </c>
      <c r="F15" s="34">
        <v>10197</v>
      </c>
      <c r="G15" s="34"/>
      <c r="H15" s="34">
        <v>13257</v>
      </c>
      <c r="I15" s="34"/>
      <c r="J15" s="34">
        <v>11964</v>
      </c>
      <c r="K15" s="34"/>
      <c r="L15" s="34">
        <v>3531</v>
      </c>
    </row>
    <row r="16" spans="2:12" ht="22.5" customHeight="1" x14ac:dyDescent="0.25">
      <c r="B16" s="17" t="s">
        <v>50</v>
      </c>
      <c r="C16" s="9"/>
      <c r="D16" s="34">
        <v>2094</v>
      </c>
      <c r="E16" s="34">
        <v>5002</v>
      </c>
      <c r="F16" s="34">
        <v>1389</v>
      </c>
      <c r="G16" s="34"/>
      <c r="H16" s="34">
        <v>2459</v>
      </c>
      <c r="I16" s="34"/>
      <c r="J16" s="34">
        <v>2110</v>
      </c>
      <c r="K16" s="34"/>
      <c r="L16" s="34">
        <v>433</v>
      </c>
    </row>
    <row r="17" spans="2:12" ht="22.5" customHeight="1" x14ac:dyDescent="0.25">
      <c r="B17" s="17" t="s">
        <v>52</v>
      </c>
      <c r="C17" s="11"/>
      <c r="D17" s="34">
        <v>2204</v>
      </c>
      <c r="E17" s="34">
        <v>7333</v>
      </c>
      <c r="F17" s="34">
        <v>3066</v>
      </c>
      <c r="G17" s="34"/>
      <c r="H17" s="34">
        <v>3545</v>
      </c>
      <c r="I17" s="34"/>
      <c r="J17" s="34">
        <v>3189</v>
      </c>
      <c r="K17" s="34"/>
      <c r="L17" s="34">
        <v>599</v>
      </c>
    </row>
    <row r="18" spans="2:12" ht="22.5" customHeight="1" x14ac:dyDescent="0.25">
      <c r="B18" s="17" t="s">
        <v>53</v>
      </c>
      <c r="C18" s="9"/>
      <c r="D18" s="34">
        <v>5886</v>
      </c>
      <c r="E18" s="34">
        <v>14525</v>
      </c>
      <c r="F18" s="34">
        <v>4572</v>
      </c>
      <c r="G18" s="34"/>
      <c r="H18" s="34">
        <v>6531</v>
      </c>
      <c r="I18" s="34"/>
      <c r="J18" s="34">
        <v>5631</v>
      </c>
      <c r="K18" s="34"/>
      <c r="L18" s="34">
        <v>2363</v>
      </c>
    </row>
    <row r="19" spans="2:12" ht="22.5" customHeight="1" x14ac:dyDescent="0.25">
      <c r="B19" s="17" t="s">
        <v>54</v>
      </c>
      <c r="C19" s="12"/>
      <c r="D19" s="34">
        <v>2228</v>
      </c>
      <c r="E19" s="34">
        <v>6659</v>
      </c>
      <c r="F19" s="34">
        <v>2609</v>
      </c>
      <c r="G19" s="34"/>
      <c r="H19" s="34">
        <v>3109</v>
      </c>
      <c r="I19" s="34"/>
      <c r="J19" s="34">
        <v>2666</v>
      </c>
      <c r="K19" s="34"/>
      <c r="L19" s="34">
        <v>884</v>
      </c>
    </row>
    <row r="20" spans="2:12" ht="22.5" customHeight="1" x14ac:dyDescent="0.25">
      <c r="B20" s="17" t="s">
        <v>55</v>
      </c>
      <c r="C20" s="12"/>
      <c r="D20" s="34">
        <v>6787</v>
      </c>
      <c r="E20" s="34">
        <v>17403</v>
      </c>
      <c r="F20" s="34">
        <v>5924</v>
      </c>
      <c r="G20" s="34"/>
      <c r="H20" s="34">
        <v>7808</v>
      </c>
      <c r="I20" s="34"/>
      <c r="J20" s="34">
        <v>7812</v>
      </c>
      <c r="K20" s="34"/>
      <c r="L20" s="34">
        <v>1783</v>
      </c>
    </row>
    <row r="21" spans="2:12" ht="22.5" customHeight="1" x14ac:dyDescent="0.25">
      <c r="B21" s="17" t="s">
        <v>56</v>
      </c>
      <c r="C21" s="12"/>
      <c r="D21" s="34">
        <v>2125</v>
      </c>
      <c r="E21" s="34">
        <v>6925</v>
      </c>
      <c r="F21" s="34">
        <v>2569</v>
      </c>
      <c r="G21" s="34"/>
      <c r="H21" s="34">
        <v>3335</v>
      </c>
      <c r="I21" s="34"/>
      <c r="J21" s="34">
        <v>2776</v>
      </c>
      <c r="K21" s="34"/>
      <c r="L21" s="34">
        <v>814</v>
      </c>
    </row>
    <row r="22" spans="2:12" ht="22.5" customHeight="1" x14ac:dyDescent="0.25">
      <c r="B22" s="17" t="s">
        <v>57</v>
      </c>
      <c r="C22" s="13"/>
      <c r="D22" s="34">
        <v>7864</v>
      </c>
      <c r="E22" s="34">
        <v>22562</v>
      </c>
      <c r="F22" s="34">
        <v>7240</v>
      </c>
      <c r="G22" s="34"/>
      <c r="H22" s="34">
        <v>9419</v>
      </c>
      <c r="I22" s="34"/>
      <c r="J22" s="34">
        <v>9085</v>
      </c>
      <c r="K22" s="34"/>
      <c r="L22" s="34">
        <v>4058</v>
      </c>
    </row>
    <row r="23" spans="2:12" ht="22.5" customHeight="1" x14ac:dyDescent="0.25">
      <c r="B23" s="17" t="s">
        <v>58</v>
      </c>
      <c r="C23" s="13"/>
      <c r="D23" s="34">
        <v>29860</v>
      </c>
      <c r="E23" s="34">
        <v>76463</v>
      </c>
      <c r="F23" s="34">
        <v>26237</v>
      </c>
      <c r="G23" s="34"/>
      <c r="H23" s="34">
        <v>35891</v>
      </c>
      <c r="I23" s="34"/>
      <c r="J23" s="34">
        <v>31040</v>
      </c>
      <c r="K23" s="34"/>
      <c r="L23" s="34">
        <v>9532</v>
      </c>
    </row>
    <row r="24" spans="2:12" ht="22.5" customHeight="1" x14ac:dyDescent="0.25">
      <c r="B24" s="17" t="s">
        <v>59</v>
      </c>
      <c r="C24" s="13"/>
      <c r="D24" s="34">
        <v>1000</v>
      </c>
      <c r="E24" s="34">
        <v>3560</v>
      </c>
      <c r="F24" s="34">
        <v>1470</v>
      </c>
      <c r="G24" s="34"/>
      <c r="H24" s="34">
        <v>1610</v>
      </c>
      <c r="I24" s="34"/>
      <c r="J24" s="34">
        <v>1554</v>
      </c>
      <c r="K24" s="34"/>
      <c r="L24" s="34">
        <v>396</v>
      </c>
    </row>
    <row r="25" spans="2:12" ht="22.5" customHeight="1" x14ac:dyDescent="0.25">
      <c r="B25" s="17" t="s">
        <v>60</v>
      </c>
      <c r="C25" s="13"/>
      <c r="D25" s="34">
        <v>21977</v>
      </c>
      <c r="E25" s="34">
        <v>58370</v>
      </c>
      <c r="F25" s="34">
        <v>20353</v>
      </c>
      <c r="G25" s="34"/>
      <c r="H25" s="34">
        <v>26870</v>
      </c>
      <c r="I25" s="34"/>
      <c r="J25" s="34">
        <v>23620</v>
      </c>
      <c r="K25" s="34"/>
      <c r="L25" s="34">
        <v>7880</v>
      </c>
    </row>
    <row r="26" spans="2:12" ht="22.5" customHeight="1" x14ac:dyDescent="0.25">
      <c r="B26" s="17" t="s">
        <v>61</v>
      </c>
      <c r="C26" s="12"/>
      <c r="D26" s="34">
        <v>5566</v>
      </c>
      <c r="E26" s="34">
        <v>17061</v>
      </c>
      <c r="F26" s="34">
        <v>4941</v>
      </c>
      <c r="G26" s="34"/>
      <c r="H26" s="34">
        <v>7898</v>
      </c>
      <c r="I26" s="34"/>
      <c r="J26" s="34">
        <v>6841</v>
      </c>
      <c r="K26" s="34"/>
      <c r="L26" s="34">
        <v>2322</v>
      </c>
    </row>
    <row r="27" spans="2:12" ht="22.5" customHeight="1" x14ac:dyDescent="0.25">
      <c r="B27" s="17" t="s">
        <v>62</v>
      </c>
      <c r="C27" s="15"/>
      <c r="D27" s="34">
        <v>6797</v>
      </c>
      <c r="E27" s="34">
        <v>18075</v>
      </c>
      <c r="F27" s="34">
        <v>6604</v>
      </c>
      <c r="G27" s="34"/>
      <c r="H27" s="34">
        <v>8739</v>
      </c>
      <c r="I27" s="34"/>
      <c r="J27" s="34">
        <v>7020</v>
      </c>
      <c r="K27" s="34"/>
      <c r="L27" s="34">
        <v>2316</v>
      </c>
    </row>
    <row r="28" spans="2:12" ht="22.5" customHeight="1" x14ac:dyDescent="0.25">
      <c r="B28" s="17" t="s">
        <v>63</v>
      </c>
      <c r="C28" s="13"/>
      <c r="D28" s="34">
        <v>4651</v>
      </c>
      <c r="E28" s="34">
        <v>10835</v>
      </c>
      <c r="F28" s="34">
        <v>3599</v>
      </c>
      <c r="G28" s="34"/>
      <c r="H28" s="34">
        <v>4891</v>
      </c>
      <c r="I28" s="34"/>
      <c r="J28" s="34">
        <v>4506</v>
      </c>
      <c r="K28" s="34"/>
      <c r="L28" s="34">
        <v>1438</v>
      </c>
    </row>
    <row r="29" spans="2:12" ht="22.5" customHeight="1" x14ac:dyDescent="0.25">
      <c r="B29" s="17" t="s">
        <v>64</v>
      </c>
      <c r="C29" s="13"/>
      <c r="D29" s="34">
        <v>2748</v>
      </c>
      <c r="E29" s="34">
        <v>6244</v>
      </c>
      <c r="F29" s="34">
        <v>1668</v>
      </c>
      <c r="G29" s="34"/>
      <c r="H29" s="34">
        <v>2931</v>
      </c>
      <c r="I29" s="34"/>
      <c r="J29" s="34">
        <v>2648</v>
      </c>
      <c r="K29" s="34"/>
      <c r="L29" s="34">
        <v>665</v>
      </c>
    </row>
    <row r="30" spans="2:12" ht="22.5" customHeight="1" x14ac:dyDescent="0.25">
      <c r="B30" s="17" t="s">
        <v>65</v>
      </c>
      <c r="C30" s="13"/>
      <c r="D30" s="34">
        <v>4350</v>
      </c>
      <c r="E30" s="34">
        <v>12033</v>
      </c>
      <c r="F30" s="34">
        <v>3981</v>
      </c>
      <c r="G30" s="34"/>
      <c r="H30" s="34">
        <v>5436</v>
      </c>
      <c r="I30" s="34"/>
      <c r="J30" s="34">
        <v>4022</v>
      </c>
      <c r="K30" s="34"/>
      <c r="L30" s="34">
        <v>2575</v>
      </c>
    </row>
    <row r="31" spans="2:12" ht="3.75" customHeight="1" x14ac:dyDescent="0.25">
      <c r="B31" s="22"/>
      <c r="C31" s="23"/>
      <c r="D31" s="32"/>
      <c r="E31" s="35">
        <v>0</v>
      </c>
      <c r="F31" s="32"/>
      <c r="G31" s="35"/>
      <c r="H31" s="32"/>
      <c r="I31" s="35"/>
      <c r="J31" s="32"/>
      <c r="K31" s="35"/>
      <c r="L31" s="32"/>
    </row>
    <row r="32" spans="2:12" x14ac:dyDescent="0.25">
      <c r="C32" s="11"/>
      <c r="D32" s="34"/>
      <c r="E32" s="11">
        <v>0</v>
      </c>
      <c r="G32" s="11"/>
      <c r="I32" s="11"/>
      <c r="K32" s="11"/>
    </row>
    <row r="33" spans="3:11" x14ac:dyDescent="0.25">
      <c r="C33" s="9"/>
      <c r="D33" s="34"/>
      <c r="E33" s="9">
        <v>0</v>
      </c>
      <c r="G33" s="9"/>
      <c r="I33" s="9"/>
      <c r="K33" s="9"/>
    </row>
    <row r="34" spans="3:11" x14ac:dyDescent="0.25">
      <c r="C34" s="11"/>
      <c r="D34" s="34"/>
      <c r="E34" s="11"/>
      <c r="G34" s="11"/>
      <c r="I34" s="11"/>
      <c r="K34" s="11"/>
    </row>
    <row r="35" spans="3:11" x14ac:dyDescent="0.25">
      <c r="C35" s="9"/>
      <c r="D35" s="34"/>
      <c r="E35" s="9"/>
      <c r="G35" s="9"/>
      <c r="I35" s="9"/>
      <c r="K35" s="9"/>
    </row>
    <row r="36" spans="3:11" x14ac:dyDescent="0.25">
      <c r="C36" s="12"/>
      <c r="D36" s="34"/>
      <c r="E36" s="12"/>
      <c r="G36" s="12"/>
      <c r="I36" s="12"/>
      <c r="K36" s="12"/>
    </row>
    <row r="37" spans="3:11" x14ac:dyDescent="0.25">
      <c r="C37" s="12"/>
      <c r="D37" s="34"/>
      <c r="E37" s="12"/>
      <c r="G37" s="12"/>
      <c r="I37" s="12"/>
      <c r="K37" s="12"/>
    </row>
    <row r="38" spans="3:11" x14ac:dyDescent="0.25">
      <c r="C38" s="12"/>
      <c r="D38" s="34"/>
      <c r="E38" s="12"/>
      <c r="G38" s="12"/>
      <c r="I38" s="12"/>
      <c r="K38" s="12"/>
    </row>
    <row r="39" spans="3:11" x14ac:dyDescent="0.25">
      <c r="C39" s="13"/>
      <c r="D39" s="34"/>
      <c r="E39" s="13"/>
      <c r="G39" s="13"/>
      <c r="I39" s="13"/>
      <c r="K39" s="13"/>
    </row>
    <row r="40" spans="3:11" x14ac:dyDescent="0.25">
      <c r="C40" s="13"/>
      <c r="D40" s="34"/>
      <c r="E40" s="13"/>
      <c r="G40" s="13"/>
      <c r="I40" s="13"/>
      <c r="K40" s="13"/>
    </row>
    <row r="41" spans="3:11" x14ac:dyDescent="0.25">
      <c r="C41" s="13"/>
      <c r="D41" s="34"/>
      <c r="E41" s="13"/>
      <c r="G41" s="13"/>
      <c r="I41" s="13"/>
      <c r="K41" s="13"/>
    </row>
    <row r="42" spans="3:11" x14ac:dyDescent="0.25">
      <c r="C42" s="13"/>
      <c r="D42" s="34"/>
      <c r="E42" s="13"/>
      <c r="G42" s="13"/>
      <c r="I42" s="13"/>
      <c r="K42" s="13"/>
    </row>
    <row r="43" spans="3:11" x14ac:dyDescent="0.25">
      <c r="C43" s="12"/>
      <c r="D43" s="34"/>
      <c r="E43" s="12"/>
      <c r="G43" s="12"/>
      <c r="I43" s="12"/>
      <c r="K43" s="12"/>
    </row>
    <row r="44" spans="3:11" x14ac:dyDescent="0.25">
      <c r="C44" s="13"/>
      <c r="D44" s="34"/>
      <c r="E44" s="13"/>
      <c r="G44" s="13"/>
      <c r="I44" s="13"/>
      <c r="K44" s="13"/>
    </row>
    <row r="45" spans="3:11" x14ac:dyDescent="0.25">
      <c r="C45" s="13"/>
      <c r="D45" s="34"/>
      <c r="E45" s="13"/>
      <c r="G45" s="13"/>
      <c r="I45" s="13"/>
      <c r="K45" s="13"/>
    </row>
    <row r="46" spans="3:11" x14ac:dyDescent="0.25">
      <c r="C46" s="13"/>
      <c r="D46" s="34"/>
      <c r="E46" s="13"/>
      <c r="G46" s="13"/>
      <c r="I46" s="13"/>
      <c r="K46" s="13"/>
    </row>
    <row r="48" spans="3:11" x14ac:dyDescent="0.2">
      <c r="C48" s="2"/>
      <c r="E48" s="2"/>
      <c r="G48" s="2"/>
      <c r="I48" s="2"/>
      <c r="K48" s="2"/>
    </row>
    <row r="49" spans="3:11" x14ac:dyDescent="0.2">
      <c r="C49" s="4"/>
      <c r="E49" s="4"/>
      <c r="G49" s="4"/>
      <c r="I49" s="4"/>
      <c r="K49" s="4"/>
    </row>
    <row r="50" spans="3:11" x14ac:dyDescent="0.2">
      <c r="C50" s="4"/>
      <c r="E50" s="4"/>
      <c r="G50" s="4"/>
      <c r="I50" s="4"/>
      <c r="K50" s="4"/>
    </row>
  </sheetData>
  <mergeCells count="7">
    <mergeCell ref="D8:H8"/>
    <mergeCell ref="J8:J10"/>
    <mergeCell ref="B3:L3"/>
    <mergeCell ref="B5:L5"/>
    <mergeCell ref="B6:L6"/>
    <mergeCell ref="L8:L10"/>
    <mergeCell ref="B8:B10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I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3.85546875" style="28" customWidth="1"/>
    <col min="6" max="6" width="0.85546875" style="29" customWidth="1"/>
    <col min="7" max="7" width="13.140625" style="28" customWidth="1"/>
    <col min="8" max="8" width="0.85546875" style="29" customWidth="1"/>
    <col min="9" max="9" width="14" style="28" customWidth="1"/>
    <col min="10" max="16384" width="9.140625" style="28"/>
  </cols>
  <sheetData>
    <row r="2" spans="2:9" ht="15" x14ac:dyDescent="0.25">
      <c r="I2" s="27" t="s">
        <v>110</v>
      </c>
    </row>
    <row r="3" spans="2:9" ht="37.5" customHeight="1" x14ac:dyDescent="0.25">
      <c r="B3" s="140" t="s">
        <v>109</v>
      </c>
      <c r="C3" s="140"/>
      <c r="D3" s="140"/>
      <c r="E3" s="140"/>
      <c r="F3" s="140"/>
      <c r="G3" s="140"/>
      <c r="H3" s="140"/>
      <c r="I3" s="140"/>
    </row>
    <row r="4" spans="2:9" ht="3" customHeight="1" x14ac:dyDescent="0.25"/>
    <row r="5" spans="2:9" x14ac:dyDescent="0.25">
      <c r="B5" s="142">
        <v>2014</v>
      </c>
      <c r="C5" s="142"/>
      <c r="D5" s="142"/>
      <c r="E5" s="142"/>
      <c r="F5" s="142"/>
      <c r="G5" s="142"/>
      <c r="H5" s="142"/>
      <c r="I5" s="142"/>
    </row>
    <row r="6" spans="2:9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</row>
    <row r="7" spans="2:9" ht="3" customHeight="1" x14ac:dyDescent="0.25"/>
    <row r="8" spans="2:9" ht="19.5" customHeight="1" x14ac:dyDescent="0.25">
      <c r="B8" s="139" t="s">
        <v>43</v>
      </c>
      <c r="C8" s="139"/>
      <c r="D8" s="24"/>
      <c r="E8" s="149" t="s">
        <v>111</v>
      </c>
      <c r="F8" s="24"/>
      <c r="G8" s="149" t="s">
        <v>112</v>
      </c>
      <c r="H8" s="24"/>
      <c r="I8" s="149" t="s">
        <v>113</v>
      </c>
    </row>
    <row r="9" spans="2:9" ht="3.75" customHeight="1" x14ac:dyDescent="0.25">
      <c r="B9" s="139"/>
      <c r="C9" s="139"/>
      <c r="E9" s="149"/>
      <c r="F9" s="49"/>
      <c r="G9" s="150"/>
      <c r="H9" s="49"/>
      <c r="I9" s="149"/>
    </row>
    <row r="10" spans="2:9" s="31" customFormat="1" ht="29.25" customHeight="1" x14ac:dyDescent="0.2">
      <c r="B10" s="139"/>
      <c r="C10" s="139"/>
      <c r="D10" s="25"/>
      <c r="E10" s="149"/>
      <c r="F10" s="26"/>
      <c r="G10" s="150"/>
      <c r="H10" s="26"/>
      <c r="I10" s="149"/>
    </row>
    <row r="11" spans="2:9" ht="3.75" customHeight="1" x14ac:dyDescent="0.25">
      <c r="B11" s="32"/>
      <c r="C11" s="32"/>
      <c r="D11" s="42"/>
      <c r="E11" s="32"/>
      <c r="F11" s="42"/>
      <c r="G11" s="32"/>
      <c r="H11" s="42"/>
      <c r="I11" s="32"/>
    </row>
    <row r="12" spans="2:9" ht="17.25" customHeight="1" x14ac:dyDescent="0.25">
      <c r="C12" s="5" t="s">
        <v>20</v>
      </c>
      <c r="D12" s="43"/>
      <c r="E12" s="7">
        <v>88074</v>
      </c>
      <c r="F12" s="7"/>
      <c r="G12" s="7">
        <v>38967</v>
      </c>
      <c r="H12" s="7"/>
      <c r="I12" s="7">
        <v>31923</v>
      </c>
    </row>
    <row r="13" spans="2:9" ht="15" customHeight="1" x14ac:dyDescent="0.25">
      <c r="B13" s="8" t="s">
        <v>21</v>
      </c>
      <c r="C13" s="9" t="s">
        <v>27</v>
      </c>
      <c r="D13" s="51">
        <v>9719</v>
      </c>
      <c r="E13" s="34">
        <v>2259</v>
      </c>
      <c r="F13" s="34"/>
      <c r="G13" s="34">
        <v>1043</v>
      </c>
      <c r="H13" s="34"/>
      <c r="I13" s="34">
        <v>712</v>
      </c>
    </row>
    <row r="14" spans="2:9" ht="15" customHeight="1" x14ac:dyDescent="0.25">
      <c r="B14" s="10" t="s">
        <v>0</v>
      </c>
      <c r="C14" s="11" t="s">
        <v>22</v>
      </c>
      <c r="D14" s="51">
        <v>839</v>
      </c>
      <c r="E14" s="34">
        <v>349</v>
      </c>
      <c r="F14" s="34"/>
      <c r="G14" s="34">
        <v>214</v>
      </c>
      <c r="H14" s="34"/>
      <c r="I14" s="34">
        <v>206</v>
      </c>
    </row>
    <row r="15" spans="2:9" ht="15" customHeight="1" x14ac:dyDescent="0.25">
      <c r="B15" s="10" t="s">
        <v>1</v>
      </c>
      <c r="C15" s="11" t="s">
        <v>23</v>
      </c>
      <c r="D15" s="51">
        <v>33723</v>
      </c>
      <c r="E15" s="34">
        <v>12492</v>
      </c>
      <c r="F15" s="34"/>
      <c r="G15" s="34">
        <v>5592</v>
      </c>
      <c r="H15" s="34"/>
      <c r="I15" s="34">
        <v>5170</v>
      </c>
    </row>
    <row r="16" spans="2:9" ht="15" customHeight="1" x14ac:dyDescent="0.25">
      <c r="B16" s="8" t="s">
        <v>2</v>
      </c>
      <c r="C16" s="9" t="s">
        <v>30</v>
      </c>
      <c r="D16" s="51">
        <v>395</v>
      </c>
      <c r="E16" s="34">
        <v>252</v>
      </c>
      <c r="F16" s="34"/>
      <c r="G16" s="34">
        <v>213</v>
      </c>
      <c r="H16" s="34"/>
      <c r="I16" s="34">
        <v>179</v>
      </c>
    </row>
    <row r="17" spans="2:9" ht="15" customHeight="1" x14ac:dyDescent="0.25">
      <c r="B17" s="10" t="s">
        <v>3</v>
      </c>
      <c r="C17" s="11" t="s">
        <v>28</v>
      </c>
      <c r="D17" s="51">
        <v>1166</v>
      </c>
      <c r="E17" s="34">
        <v>683</v>
      </c>
      <c r="F17" s="34"/>
      <c r="G17" s="34">
        <v>691</v>
      </c>
      <c r="H17" s="34"/>
      <c r="I17" s="34">
        <v>632</v>
      </c>
    </row>
    <row r="18" spans="2:9" ht="15" customHeight="1" x14ac:dyDescent="0.25">
      <c r="B18" s="8" t="s">
        <v>4</v>
      </c>
      <c r="C18" s="9" t="s">
        <v>24</v>
      </c>
      <c r="D18" s="51">
        <v>30990</v>
      </c>
      <c r="E18" s="34">
        <v>6138</v>
      </c>
      <c r="F18" s="34"/>
      <c r="G18" s="34">
        <v>2747</v>
      </c>
      <c r="H18" s="34"/>
      <c r="I18" s="34">
        <v>3289</v>
      </c>
    </row>
    <row r="19" spans="2:9" ht="15" customHeight="1" x14ac:dyDescent="0.25">
      <c r="B19" s="8" t="s">
        <v>5</v>
      </c>
      <c r="C19" s="12" t="s">
        <v>29</v>
      </c>
      <c r="D19" s="51">
        <v>86126</v>
      </c>
      <c r="E19" s="34">
        <v>28583</v>
      </c>
      <c r="F19" s="34"/>
      <c r="G19" s="34">
        <v>11005</v>
      </c>
      <c r="H19" s="34"/>
      <c r="I19" s="34">
        <v>9359</v>
      </c>
    </row>
    <row r="20" spans="2:9" ht="15" customHeight="1" x14ac:dyDescent="0.25">
      <c r="B20" s="8" t="s">
        <v>6</v>
      </c>
      <c r="C20" s="12" t="s">
        <v>25</v>
      </c>
      <c r="D20" s="51">
        <v>11408</v>
      </c>
      <c r="E20" s="34">
        <v>3039</v>
      </c>
      <c r="F20" s="34"/>
      <c r="G20" s="34">
        <v>1842</v>
      </c>
      <c r="H20" s="34"/>
      <c r="I20" s="34">
        <v>1035</v>
      </c>
    </row>
    <row r="21" spans="2:9" ht="15" customHeight="1" x14ac:dyDescent="0.25">
      <c r="B21" s="8" t="s">
        <v>7</v>
      </c>
      <c r="C21" s="12" t="s">
        <v>35</v>
      </c>
      <c r="D21" s="51">
        <v>30465</v>
      </c>
      <c r="E21" s="34">
        <v>9668</v>
      </c>
      <c r="F21" s="34"/>
      <c r="G21" s="34">
        <v>4271</v>
      </c>
      <c r="H21" s="34"/>
      <c r="I21" s="34">
        <v>3099</v>
      </c>
    </row>
    <row r="22" spans="2:9" ht="15" customHeight="1" x14ac:dyDescent="0.25">
      <c r="B22" s="8" t="s">
        <v>8</v>
      </c>
      <c r="C22" s="13" t="s">
        <v>31</v>
      </c>
      <c r="D22" s="51">
        <v>4076</v>
      </c>
      <c r="E22" s="34">
        <v>1449</v>
      </c>
      <c r="F22" s="34"/>
      <c r="G22" s="34">
        <v>680</v>
      </c>
      <c r="H22" s="34"/>
      <c r="I22" s="34">
        <v>531</v>
      </c>
    </row>
    <row r="23" spans="2:9" ht="15" customHeight="1" x14ac:dyDescent="0.25">
      <c r="B23" s="8" t="s">
        <v>9</v>
      </c>
      <c r="C23" s="13" t="s">
        <v>32</v>
      </c>
      <c r="D23" s="51">
        <v>10099</v>
      </c>
      <c r="E23" s="34">
        <v>2487</v>
      </c>
      <c r="F23" s="34"/>
      <c r="G23" s="34">
        <v>2017</v>
      </c>
      <c r="H23" s="34"/>
      <c r="I23" s="34">
        <v>817</v>
      </c>
    </row>
    <row r="24" spans="2:9" ht="15" customHeight="1" x14ac:dyDescent="0.25">
      <c r="B24" s="8" t="s">
        <v>10</v>
      </c>
      <c r="C24" s="13" t="s">
        <v>33</v>
      </c>
      <c r="D24" s="51">
        <v>5748</v>
      </c>
      <c r="E24" s="34">
        <v>1018</v>
      </c>
      <c r="F24" s="34"/>
      <c r="G24" s="34">
        <v>408</v>
      </c>
      <c r="H24" s="34"/>
      <c r="I24" s="34">
        <v>270</v>
      </c>
    </row>
    <row r="25" spans="2:9" ht="15" customHeight="1" x14ac:dyDescent="0.25">
      <c r="B25" s="8" t="s">
        <v>11</v>
      </c>
      <c r="C25" s="13" t="s">
        <v>36</v>
      </c>
      <c r="D25" s="51">
        <v>18029</v>
      </c>
      <c r="E25" s="34">
        <v>5036</v>
      </c>
      <c r="F25" s="34"/>
      <c r="G25" s="34">
        <v>1969</v>
      </c>
      <c r="H25" s="34"/>
      <c r="I25" s="34">
        <v>1525</v>
      </c>
    </row>
    <row r="26" spans="2:9" ht="15" customHeight="1" x14ac:dyDescent="0.25">
      <c r="B26" s="8" t="s">
        <v>12</v>
      </c>
      <c r="C26" s="12" t="s">
        <v>34</v>
      </c>
      <c r="D26" s="51">
        <v>7821</v>
      </c>
      <c r="E26" s="34">
        <v>2298</v>
      </c>
      <c r="F26" s="34"/>
      <c r="G26" s="34">
        <v>853</v>
      </c>
      <c r="H26" s="34"/>
      <c r="I26" s="34">
        <v>991</v>
      </c>
    </row>
    <row r="27" spans="2:9" ht="15" customHeight="1" x14ac:dyDescent="0.25">
      <c r="B27" s="14" t="s">
        <v>13</v>
      </c>
      <c r="C27" s="15" t="s">
        <v>37</v>
      </c>
      <c r="D27" s="51">
        <v>766</v>
      </c>
      <c r="E27" s="34">
        <v>267</v>
      </c>
      <c r="F27" s="34"/>
      <c r="G27" s="34">
        <v>99</v>
      </c>
      <c r="H27" s="34"/>
      <c r="I27" s="34">
        <v>112</v>
      </c>
    </row>
    <row r="28" spans="2:9" ht="15" customHeight="1" x14ac:dyDescent="0.25">
      <c r="B28" s="8" t="s">
        <v>14</v>
      </c>
      <c r="C28" s="13" t="s">
        <v>26</v>
      </c>
      <c r="D28" s="51">
        <v>3903</v>
      </c>
      <c r="E28" s="34">
        <v>1363</v>
      </c>
      <c r="F28" s="34"/>
      <c r="G28" s="34">
        <v>548</v>
      </c>
      <c r="H28" s="34"/>
      <c r="I28" s="34">
        <v>468</v>
      </c>
    </row>
    <row r="29" spans="2:9" ht="15" customHeight="1" x14ac:dyDescent="0.25">
      <c r="B29" s="8" t="s">
        <v>15</v>
      </c>
      <c r="C29" s="13" t="s">
        <v>38</v>
      </c>
      <c r="D29" s="51">
        <v>14825</v>
      </c>
      <c r="E29" s="34">
        <v>5993</v>
      </c>
      <c r="F29" s="34"/>
      <c r="G29" s="34">
        <v>3049</v>
      </c>
      <c r="H29" s="34"/>
      <c r="I29" s="34">
        <v>2391</v>
      </c>
    </row>
    <row r="30" spans="2:9" ht="15" customHeight="1" x14ac:dyDescent="0.25">
      <c r="B30" s="8" t="s">
        <v>16</v>
      </c>
      <c r="C30" s="13" t="s">
        <v>39</v>
      </c>
      <c r="D30" s="51">
        <v>2557</v>
      </c>
      <c r="E30" s="34">
        <v>668</v>
      </c>
      <c r="F30" s="34"/>
      <c r="G30" s="34">
        <v>276</v>
      </c>
      <c r="H30" s="34"/>
      <c r="I30" s="34">
        <v>195</v>
      </c>
    </row>
    <row r="31" spans="2:9" ht="15" customHeight="1" x14ac:dyDescent="0.25">
      <c r="B31" s="8" t="s">
        <v>17</v>
      </c>
      <c r="C31" s="13" t="s">
        <v>40</v>
      </c>
      <c r="D31" s="51">
        <v>13916</v>
      </c>
      <c r="E31" s="51">
        <v>4030</v>
      </c>
      <c r="F31" s="51"/>
      <c r="G31" s="51">
        <v>1450</v>
      </c>
      <c r="H31" s="51"/>
      <c r="I31" s="51">
        <v>940</v>
      </c>
    </row>
    <row r="32" spans="2:9" ht="15" customHeight="1" x14ac:dyDescent="0.25">
      <c r="B32" s="14" t="s">
        <v>18</v>
      </c>
      <c r="C32" s="15" t="s">
        <v>69</v>
      </c>
      <c r="D32" s="51">
        <v>2</v>
      </c>
      <c r="E32" s="51">
        <v>0</v>
      </c>
      <c r="F32" s="51"/>
      <c r="G32" s="51">
        <v>0</v>
      </c>
      <c r="H32" s="51"/>
      <c r="I32" s="51">
        <v>1</v>
      </c>
    </row>
    <row r="33" spans="2:9" ht="15" customHeight="1" x14ac:dyDescent="0.25">
      <c r="B33" s="14" t="s">
        <v>19</v>
      </c>
      <c r="C33" s="15" t="s">
        <v>41</v>
      </c>
      <c r="D33" s="51">
        <v>8</v>
      </c>
      <c r="E33" s="51">
        <v>2</v>
      </c>
      <c r="F33" s="51"/>
      <c r="G33" s="51">
        <v>0</v>
      </c>
      <c r="H33" s="51"/>
      <c r="I33" s="51">
        <v>1</v>
      </c>
    </row>
    <row r="34" spans="2:9" ht="3.75" customHeight="1" x14ac:dyDescent="0.25">
      <c r="B34" s="32"/>
      <c r="C34" s="32"/>
      <c r="D34" s="42"/>
      <c r="E34" s="42"/>
      <c r="F34" s="42"/>
      <c r="G34" s="42"/>
      <c r="H34" s="42"/>
      <c r="I34" s="42"/>
    </row>
    <row r="35" spans="2:9" x14ac:dyDescent="0.2">
      <c r="C35" s="1"/>
      <c r="E35" s="29"/>
      <c r="G35" s="29"/>
      <c r="I35" s="29"/>
    </row>
    <row r="36" spans="2:9" x14ac:dyDescent="0.25">
      <c r="C36" s="17"/>
      <c r="D36" s="9"/>
      <c r="E36" s="29"/>
      <c r="F36" s="9"/>
      <c r="G36" s="29"/>
      <c r="H36" s="9"/>
      <c r="I36" s="29"/>
    </row>
    <row r="37" spans="2:9" x14ac:dyDescent="0.25">
      <c r="C37" s="17"/>
      <c r="D37" s="9"/>
      <c r="F37" s="9"/>
      <c r="H37" s="9"/>
    </row>
    <row r="38" spans="2:9" x14ac:dyDescent="0.25">
      <c r="C38" s="17"/>
      <c r="D38" s="9"/>
      <c r="F38" s="9"/>
      <c r="H38" s="9"/>
    </row>
    <row r="39" spans="2:9" x14ac:dyDescent="0.25">
      <c r="C39" s="17"/>
      <c r="D39" s="9"/>
      <c r="F39" s="9"/>
      <c r="H39" s="9"/>
    </row>
    <row r="40" spans="2:9" x14ac:dyDescent="0.25">
      <c r="C40" s="17"/>
      <c r="D40" s="9"/>
      <c r="F40" s="9"/>
      <c r="H40" s="9"/>
    </row>
    <row r="41" spans="2:9" x14ac:dyDescent="0.25">
      <c r="C41" s="17"/>
      <c r="D41" s="9"/>
      <c r="F41" s="9"/>
      <c r="H41" s="9"/>
    </row>
    <row r="42" spans="2:9" x14ac:dyDescent="0.25">
      <c r="C42" s="17"/>
      <c r="D42" s="12"/>
      <c r="F42" s="12"/>
      <c r="H42" s="12"/>
    </row>
    <row r="43" spans="2:9" x14ac:dyDescent="0.25">
      <c r="C43" s="17"/>
      <c r="D43" s="12"/>
      <c r="F43" s="12"/>
      <c r="H43" s="12"/>
    </row>
    <row r="44" spans="2:9" x14ac:dyDescent="0.25">
      <c r="C44" s="17"/>
      <c r="D44" s="12"/>
      <c r="F44" s="12"/>
      <c r="H44" s="12"/>
    </row>
    <row r="45" spans="2:9" x14ac:dyDescent="0.25">
      <c r="C45" s="17"/>
      <c r="D45" s="12"/>
      <c r="F45" s="12"/>
      <c r="H45" s="12"/>
    </row>
    <row r="46" spans="2:9" x14ac:dyDescent="0.25">
      <c r="C46" s="17"/>
      <c r="D46" s="12"/>
      <c r="F46" s="12"/>
      <c r="H46" s="12"/>
    </row>
    <row r="47" spans="2:9" x14ac:dyDescent="0.25">
      <c r="C47" s="17"/>
      <c r="D47" s="12"/>
      <c r="F47" s="12"/>
      <c r="H47" s="12"/>
    </row>
    <row r="48" spans="2:9" x14ac:dyDescent="0.25">
      <c r="C48" s="17"/>
      <c r="D48" s="12"/>
      <c r="F48" s="12"/>
      <c r="H48" s="12"/>
    </row>
    <row r="49" spans="3:8" x14ac:dyDescent="0.25">
      <c r="C49" s="17"/>
      <c r="D49" s="12"/>
      <c r="F49" s="12"/>
      <c r="H49" s="12"/>
    </row>
    <row r="50" spans="3:8" x14ac:dyDescent="0.25">
      <c r="C50" s="17"/>
      <c r="D50" s="12"/>
      <c r="F50" s="12"/>
      <c r="H50" s="12"/>
    </row>
    <row r="51" spans="3:8" x14ac:dyDescent="0.25">
      <c r="C51" s="17"/>
      <c r="D51" s="12"/>
      <c r="F51" s="12"/>
      <c r="H51" s="12"/>
    </row>
    <row r="52" spans="3:8" x14ac:dyDescent="0.25">
      <c r="C52" s="17"/>
      <c r="D52" s="12"/>
      <c r="F52" s="12"/>
      <c r="H52" s="12"/>
    </row>
    <row r="54" spans="3:8" x14ac:dyDescent="0.2">
      <c r="C54" s="1"/>
      <c r="D54" s="19"/>
      <c r="F54" s="19"/>
      <c r="H54" s="19"/>
    </row>
    <row r="55" spans="3:8" x14ac:dyDescent="0.2">
      <c r="C55" s="3"/>
      <c r="D55" s="20"/>
      <c r="F55" s="20"/>
      <c r="H55" s="20"/>
    </row>
    <row r="56" spans="3:8" x14ac:dyDescent="0.2">
      <c r="C56" s="4"/>
      <c r="D56" s="20"/>
      <c r="F56" s="20"/>
      <c r="H56" s="20"/>
    </row>
  </sheetData>
  <mergeCells count="7">
    <mergeCell ref="B3:I3"/>
    <mergeCell ref="B5:I5"/>
    <mergeCell ref="B6:I6"/>
    <mergeCell ref="B8:C10"/>
    <mergeCell ref="E8:E10"/>
    <mergeCell ref="G8:G10"/>
    <mergeCell ref="I8:I10"/>
  </mergeCell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H50"/>
  <sheetViews>
    <sheetView workbookViewId="0"/>
  </sheetViews>
  <sheetFormatPr defaultRowHeight="14.25" x14ac:dyDescent="0.25"/>
  <cols>
    <col min="1" max="1" width="9.140625" style="28"/>
    <col min="2" max="2" width="20.7109375" style="28" customWidth="1"/>
    <col min="3" max="3" width="0.85546875" style="28" customWidth="1"/>
    <col min="4" max="4" width="16.7109375" style="28" customWidth="1"/>
    <col min="5" max="5" width="0.85546875" style="28" customWidth="1"/>
    <col min="6" max="6" width="16.7109375" style="28" customWidth="1"/>
    <col min="7" max="7" width="0.85546875" style="28" customWidth="1"/>
    <col min="8" max="8" width="16.7109375" style="28" customWidth="1"/>
    <col min="9" max="16384" width="9.140625" style="28"/>
  </cols>
  <sheetData>
    <row r="2" spans="2:8" ht="15" x14ac:dyDescent="0.25">
      <c r="B2" s="27"/>
      <c r="D2" s="27"/>
      <c r="F2" s="27"/>
      <c r="H2" s="27" t="s">
        <v>115</v>
      </c>
    </row>
    <row r="3" spans="2:8" ht="34.5" customHeight="1" x14ac:dyDescent="0.25">
      <c r="B3" s="140" t="s">
        <v>114</v>
      </c>
      <c r="C3" s="140"/>
      <c r="D3" s="140"/>
      <c r="E3" s="140"/>
      <c r="F3" s="140"/>
      <c r="G3" s="140"/>
      <c r="H3" s="140"/>
    </row>
    <row r="4" spans="2:8" ht="3.75" customHeight="1" x14ac:dyDescent="0.25">
      <c r="C4" s="29"/>
    </row>
    <row r="5" spans="2:8" x14ac:dyDescent="0.25">
      <c r="B5" s="142">
        <v>2014</v>
      </c>
      <c r="C5" s="142"/>
      <c r="D5" s="142"/>
      <c r="E5" s="142"/>
      <c r="F5" s="142"/>
      <c r="G5" s="142"/>
      <c r="H5" s="142"/>
    </row>
    <row r="6" spans="2:8" ht="15" customHeight="1" x14ac:dyDescent="0.25">
      <c r="B6" s="141" t="s">
        <v>45</v>
      </c>
      <c r="C6" s="141"/>
      <c r="D6" s="141"/>
      <c r="E6" s="141"/>
      <c r="F6" s="141"/>
      <c r="G6" s="141"/>
      <c r="H6" s="141"/>
    </row>
    <row r="7" spans="2:8" ht="3" customHeight="1" x14ac:dyDescent="0.25">
      <c r="D7" s="29"/>
      <c r="F7" s="29"/>
      <c r="H7" s="29"/>
    </row>
    <row r="8" spans="2:8" ht="19.5" customHeight="1" x14ac:dyDescent="0.25">
      <c r="B8" s="148" t="s">
        <v>47</v>
      </c>
      <c r="D8" s="149" t="s">
        <v>111</v>
      </c>
      <c r="E8" s="24"/>
      <c r="F8" s="149" t="s">
        <v>112</v>
      </c>
      <c r="G8" s="24"/>
      <c r="H8" s="149" t="s">
        <v>113</v>
      </c>
    </row>
    <row r="9" spans="2:8" ht="3.75" customHeight="1" x14ac:dyDescent="0.25">
      <c r="B9" s="148"/>
      <c r="D9" s="149"/>
      <c r="E9" s="49"/>
      <c r="F9" s="150"/>
      <c r="G9" s="49"/>
      <c r="H9" s="149"/>
    </row>
    <row r="10" spans="2:8" s="31" customFormat="1" ht="29.25" customHeight="1" x14ac:dyDescent="0.2">
      <c r="B10" s="148"/>
      <c r="C10" s="30"/>
      <c r="D10" s="149"/>
      <c r="E10" s="26"/>
      <c r="F10" s="150"/>
      <c r="G10" s="26"/>
      <c r="H10" s="149"/>
    </row>
    <row r="11" spans="2:8" s="29" customFormat="1" ht="3.75" customHeight="1" x14ac:dyDescent="0.2">
      <c r="B11" s="52"/>
      <c r="C11" s="42"/>
      <c r="D11" s="42"/>
      <c r="E11" s="42"/>
      <c r="F11" s="42"/>
      <c r="G11" s="42"/>
      <c r="H11" s="42"/>
    </row>
    <row r="12" spans="2:8" ht="22.5" customHeight="1" x14ac:dyDescent="0.25">
      <c r="B12" s="5" t="s">
        <v>20</v>
      </c>
      <c r="C12" s="33"/>
      <c r="D12" s="7">
        <v>88074</v>
      </c>
      <c r="E12" s="7">
        <v>299619</v>
      </c>
      <c r="F12" s="7">
        <v>38967</v>
      </c>
      <c r="G12" s="7"/>
      <c r="H12" s="7">
        <v>31923</v>
      </c>
    </row>
    <row r="13" spans="2:8" ht="22.5" customHeight="1" x14ac:dyDescent="0.25">
      <c r="B13" s="17" t="s">
        <v>48</v>
      </c>
      <c r="C13" s="9"/>
      <c r="D13" s="34">
        <v>7910</v>
      </c>
      <c r="E13" s="34"/>
      <c r="F13" s="34">
        <v>3190</v>
      </c>
      <c r="G13" s="34"/>
      <c r="H13" s="34">
        <v>2602</v>
      </c>
    </row>
    <row r="14" spans="2:8" ht="22.5" customHeight="1" x14ac:dyDescent="0.25">
      <c r="B14" s="17" t="s">
        <v>49</v>
      </c>
      <c r="C14" s="11"/>
      <c r="D14" s="34">
        <v>1385</v>
      </c>
      <c r="E14" s="34">
        <v>275</v>
      </c>
      <c r="F14" s="34">
        <v>339</v>
      </c>
      <c r="G14" s="34"/>
      <c r="H14" s="34">
        <v>275</v>
      </c>
    </row>
    <row r="15" spans="2:8" ht="22.5" customHeight="1" x14ac:dyDescent="0.25">
      <c r="B15" s="17" t="s">
        <v>51</v>
      </c>
      <c r="C15" s="11"/>
      <c r="D15" s="34">
        <v>7533</v>
      </c>
      <c r="E15" s="34">
        <v>2488</v>
      </c>
      <c r="F15" s="34">
        <v>3146</v>
      </c>
      <c r="G15" s="34"/>
      <c r="H15" s="34">
        <v>2488</v>
      </c>
    </row>
    <row r="16" spans="2:8" ht="22.5" customHeight="1" x14ac:dyDescent="0.25">
      <c r="B16" s="17" t="s">
        <v>50</v>
      </c>
      <c r="C16" s="9"/>
      <c r="D16" s="34">
        <v>1547</v>
      </c>
      <c r="E16" s="34">
        <v>945</v>
      </c>
      <c r="F16" s="34">
        <v>869</v>
      </c>
      <c r="G16" s="34"/>
      <c r="H16" s="34">
        <v>945</v>
      </c>
    </row>
    <row r="17" spans="2:8" ht="22.5" customHeight="1" x14ac:dyDescent="0.25">
      <c r="B17" s="17" t="s">
        <v>52</v>
      </c>
      <c r="C17" s="11"/>
      <c r="D17" s="34">
        <v>2819</v>
      </c>
      <c r="E17" s="34">
        <v>623</v>
      </c>
      <c r="F17" s="34">
        <v>953</v>
      </c>
      <c r="G17" s="34"/>
      <c r="H17" s="34">
        <v>623</v>
      </c>
    </row>
    <row r="18" spans="2:8" ht="22.5" customHeight="1" x14ac:dyDescent="0.25">
      <c r="B18" s="17" t="s">
        <v>53</v>
      </c>
      <c r="C18" s="9"/>
      <c r="D18" s="34">
        <v>3692</v>
      </c>
      <c r="E18" s="34">
        <v>1653</v>
      </c>
      <c r="F18" s="34">
        <v>2068</v>
      </c>
      <c r="G18" s="34"/>
      <c r="H18" s="34">
        <v>1653</v>
      </c>
    </row>
    <row r="19" spans="2:8" ht="22.5" customHeight="1" x14ac:dyDescent="0.25">
      <c r="B19" s="17" t="s">
        <v>54</v>
      </c>
      <c r="C19" s="12"/>
      <c r="D19" s="34">
        <v>1607</v>
      </c>
      <c r="E19" s="34">
        <v>337</v>
      </c>
      <c r="F19" s="34">
        <v>545</v>
      </c>
      <c r="G19" s="34"/>
      <c r="H19" s="34">
        <v>337</v>
      </c>
    </row>
    <row r="20" spans="2:8" ht="22.5" customHeight="1" x14ac:dyDescent="0.25">
      <c r="B20" s="17" t="s">
        <v>55</v>
      </c>
      <c r="C20" s="12"/>
      <c r="D20" s="34">
        <v>4618</v>
      </c>
      <c r="E20" s="34">
        <v>2100</v>
      </c>
      <c r="F20" s="34">
        <v>2350</v>
      </c>
      <c r="G20" s="34"/>
      <c r="H20" s="34">
        <v>2100</v>
      </c>
    </row>
    <row r="21" spans="2:8" ht="22.5" customHeight="1" x14ac:dyDescent="0.25">
      <c r="B21" s="17" t="s">
        <v>56</v>
      </c>
      <c r="C21" s="12"/>
      <c r="D21" s="34">
        <v>1806</v>
      </c>
      <c r="E21" s="34">
        <v>509</v>
      </c>
      <c r="F21" s="34">
        <v>568</v>
      </c>
      <c r="G21" s="34"/>
      <c r="H21" s="34">
        <v>509</v>
      </c>
    </row>
    <row r="22" spans="2:8" ht="22.5" customHeight="1" x14ac:dyDescent="0.25">
      <c r="B22" s="17" t="s">
        <v>57</v>
      </c>
      <c r="C22" s="13"/>
      <c r="D22" s="34">
        <v>5398</v>
      </c>
      <c r="E22" s="34">
        <v>2125</v>
      </c>
      <c r="F22" s="34">
        <v>2829</v>
      </c>
      <c r="G22" s="34"/>
      <c r="H22" s="34">
        <v>2125</v>
      </c>
    </row>
    <row r="23" spans="2:8" ht="22.5" customHeight="1" x14ac:dyDescent="0.25">
      <c r="B23" s="17" t="s">
        <v>58</v>
      </c>
      <c r="C23" s="13"/>
      <c r="D23" s="34">
        <v>18083</v>
      </c>
      <c r="E23" s="34">
        <v>6501</v>
      </c>
      <c r="F23" s="34">
        <v>7288</v>
      </c>
      <c r="G23" s="34"/>
      <c r="H23" s="34">
        <v>6501</v>
      </c>
    </row>
    <row r="24" spans="2:8" ht="22.5" customHeight="1" x14ac:dyDescent="0.25">
      <c r="B24" s="17" t="s">
        <v>59</v>
      </c>
      <c r="C24" s="13"/>
      <c r="D24" s="34">
        <v>1261</v>
      </c>
      <c r="E24" s="34">
        <v>265</v>
      </c>
      <c r="F24" s="34">
        <v>375</v>
      </c>
      <c r="G24" s="34"/>
      <c r="H24" s="34">
        <v>265</v>
      </c>
    </row>
    <row r="25" spans="2:8" ht="22.5" customHeight="1" x14ac:dyDescent="0.25">
      <c r="B25" s="17" t="s">
        <v>60</v>
      </c>
      <c r="C25" s="13"/>
      <c r="D25" s="34">
        <v>13596</v>
      </c>
      <c r="E25" s="34">
        <v>4802</v>
      </c>
      <c r="F25" s="34">
        <v>5648</v>
      </c>
      <c r="G25" s="34"/>
      <c r="H25" s="34">
        <v>4802</v>
      </c>
    </row>
    <row r="26" spans="2:8" ht="22.5" customHeight="1" x14ac:dyDescent="0.25">
      <c r="B26" s="17" t="s">
        <v>61</v>
      </c>
      <c r="C26" s="12"/>
      <c r="D26" s="34">
        <v>4181</v>
      </c>
      <c r="E26" s="34">
        <v>1623</v>
      </c>
      <c r="F26" s="34">
        <v>2276</v>
      </c>
      <c r="G26" s="34"/>
      <c r="H26" s="34">
        <v>1623</v>
      </c>
    </row>
    <row r="27" spans="2:8" ht="22.5" customHeight="1" x14ac:dyDescent="0.25">
      <c r="B27" s="17" t="s">
        <v>62</v>
      </c>
      <c r="C27" s="15"/>
      <c r="D27" s="34">
        <v>4209</v>
      </c>
      <c r="E27" s="34">
        <v>1969</v>
      </c>
      <c r="F27" s="34">
        <v>3597</v>
      </c>
      <c r="G27" s="34"/>
      <c r="H27" s="34">
        <v>1969</v>
      </c>
    </row>
    <row r="28" spans="2:8" ht="22.5" customHeight="1" x14ac:dyDescent="0.25">
      <c r="B28" s="17" t="s">
        <v>63</v>
      </c>
      <c r="C28" s="13"/>
      <c r="D28" s="34">
        <v>3345</v>
      </c>
      <c r="E28" s="34">
        <v>1241</v>
      </c>
      <c r="F28" s="34">
        <v>727</v>
      </c>
      <c r="G28" s="34"/>
      <c r="H28" s="34">
        <v>1241</v>
      </c>
    </row>
    <row r="29" spans="2:8" ht="22.5" customHeight="1" x14ac:dyDescent="0.25">
      <c r="B29" s="17" t="s">
        <v>64</v>
      </c>
      <c r="C29" s="13"/>
      <c r="D29" s="34">
        <v>1757</v>
      </c>
      <c r="E29" s="34">
        <v>538</v>
      </c>
      <c r="F29" s="34">
        <v>670</v>
      </c>
      <c r="G29" s="34"/>
      <c r="H29" s="34">
        <v>538</v>
      </c>
    </row>
    <row r="30" spans="2:8" ht="22.5" customHeight="1" x14ac:dyDescent="0.25">
      <c r="B30" s="17" t="s">
        <v>65</v>
      </c>
      <c r="C30" s="13"/>
      <c r="D30" s="34">
        <v>3327</v>
      </c>
      <c r="E30" s="34">
        <v>1327</v>
      </c>
      <c r="F30" s="34">
        <v>1529</v>
      </c>
      <c r="G30" s="34"/>
      <c r="H30" s="34">
        <v>1327</v>
      </c>
    </row>
    <row r="31" spans="2:8" ht="3.75" customHeight="1" x14ac:dyDescent="0.25">
      <c r="B31" s="22"/>
      <c r="C31" s="23"/>
      <c r="D31" s="32"/>
      <c r="E31" s="35">
        <v>0</v>
      </c>
      <c r="F31" s="32"/>
      <c r="G31" s="35"/>
      <c r="H31" s="32"/>
    </row>
    <row r="32" spans="2:8" x14ac:dyDescent="0.25">
      <c r="C32" s="11"/>
      <c r="E32" s="11">
        <v>0</v>
      </c>
      <c r="G32" s="11"/>
    </row>
    <row r="33" spans="3:7" x14ac:dyDescent="0.25">
      <c r="C33" s="9"/>
      <c r="E33" s="9">
        <v>0</v>
      </c>
      <c r="G33" s="9"/>
    </row>
    <row r="34" spans="3:7" x14ac:dyDescent="0.25">
      <c r="C34" s="11"/>
      <c r="E34" s="11"/>
      <c r="G34" s="11"/>
    </row>
    <row r="35" spans="3:7" x14ac:dyDescent="0.25">
      <c r="C35" s="9"/>
      <c r="E35" s="9"/>
      <c r="G35" s="9"/>
    </row>
    <row r="36" spans="3:7" x14ac:dyDescent="0.25">
      <c r="C36" s="12"/>
      <c r="E36" s="12"/>
      <c r="G36" s="12"/>
    </row>
    <row r="37" spans="3:7" x14ac:dyDescent="0.25">
      <c r="C37" s="12"/>
      <c r="E37" s="12"/>
      <c r="G37" s="12"/>
    </row>
    <row r="38" spans="3:7" x14ac:dyDescent="0.25">
      <c r="C38" s="12"/>
      <c r="E38" s="12"/>
      <c r="G38" s="12"/>
    </row>
    <row r="39" spans="3:7" x14ac:dyDescent="0.25">
      <c r="C39" s="13"/>
      <c r="E39" s="13"/>
      <c r="G39" s="13"/>
    </row>
    <row r="40" spans="3:7" x14ac:dyDescent="0.25">
      <c r="C40" s="13"/>
      <c r="E40" s="13"/>
      <c r="G40" s="13"/>
    </row>
    <row r="41" spans="3:7" x14ac:dyDescent="0.25">
      <c r="C41" s="13"/>
      <c r="E41" s="13"/>
      <c r="G41" s="13"/>
    </row>
    <row r="42" spans="3:7" x14ac:dyDescent="0.25">
      <c r="C42" s="13"/>
      <c r="E42" s="13"/>
      <c r="G42" s="13"/>
    </row>
    <row r="43" spans="3:7" x14ac:dyDescent="0.25">
      <c r="C43" s="12"/>
      <c r="E43" s="12"/>
      <c r="G43" s="12"/>
    </row>
    <row r="44" spans="3:7" x14ac:dyDescent="0.25">
      <c r="C44" s="13"/>
      <c r="E44" s="13"/>
      <c r="G44" s="13"/>
    </row>
    <row r="45" spans="3:7" x14ac:dyDescent="0.25">
      <c r="C45" s="13"/>
      <c r="E45" s="13"/>
      <c r="G45" s="13"/>
    </row>
    <row r="46" spans="3:7" x14ac:dyDescent="0.25">
      <c r="C46" s="13"/>
      <c r="E46" s="13"/>
      <c r="G46" s="13"/>
    </row>
    <row r="48" spans="3:7" x14ac:dyDescent="0.2">
      <c r="C48" s="2"/>
      <c r="E48" s="2"/>
      <c r="G48" s="2"/>
    </row>
    <row r="49" spans="3:7" x14ac:dyDescent="0.2">
      <c r="C49" s="4"/>
      <c r="E49" s="4"/>
      <c r="G49" s="4"/>
    </row>
    <row r="50" spans="3:7" x14ac:dyDescent="0.2">
      <c r="C50" s="4"/>
      <c r="E50" s="4"/>
      <c r="G50" s="4"/>
    </row>
  </sheetData>
  <mergeCells count="7">
    <mergeCell ref="B3:H3"/>
    <mergeCell ref="B5:H5"/>
    <mergeCell ref="B6:H6"/>
    <mergeCell ref="F8:F10"/>
    <mergeCell ref="H8:H10"/>
    <mergeCell ref="D8:D10"/>
    <mergeCell ref="B8:B1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L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3" style="28" customWidth="1"/>
    <col min="6" max="6" width="0.85546875" style="29" customWidth="1"/>
    <col min="7" max="7" width="13" style="28" customWidth="1"/>
    <col min="8" max="8" width="0.85546875" style="29" customWidth="1"/>
    <col min="9" max="9" width="13.5703125" style="28" customWidth="1"/>
    <col min="10" max="10" width="0.85546875" style="29" customWidth="1"/>
    <col min="11" max="11" width="16.5703125" style="28" customWidth="1"/>
    <col min="12" max="16384" width="9.140625" style="28"/>
  </cols>
  <sheetData>
    <row r="2" spans="2:12" ht="15" x14ac:dyDescent="0.25">
      <c r="K2" s="27" t="s">
        <v>126</v>
      </c>
    </row>
    <row r="3" spans="2:12" ht="37.5" customHeight="1" x14ac:dyDescent="0.25">
      <c r="B3" s="140" t="s">
        <v>121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2" ht="3" customHeight="1" x14ac:dyDescent="0.25"/>
    <row r="5" spans="2:12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</row>
    <row r="6" spans="2:12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</row>
    <row r="7" spans="2:12" ht="3" customHeight="1" x14ac:dyDescent="0.25"/>
    <row r="8" spans="2:12" ht="19.5" customHeight="1" x14ac:dyDescent="0.25">
      <c r="B8" s="139" t="s">
        <v>43</v>
      </c>
      <c r="C8" s="139"/>
      <c r="D8" s="24"/>
      <c r="E8" s="149" t="s">
        <v>120</v>
      </c>
      <c r="F8" s="149"/>
      <c r="G8" s="149"/>
      <c r="H8" s="150"/>
      <c r="I8" s="150"/>
      <c r="J8" s="150"/>
      <c r="K8" s="150"/>
    </row>
    <row r="9" spans="2:12" s="29" customFormat="1" ht="3.75" customHeight="1" x14ac:dyDescent="0.25">
      <c r="B9" s="139"/>
      <c r="C9" s="139"/>
      <c r="E9" s="53"/>
      <c r="F9" s="49"/>
      <c r="G9" s="53"/>
      <c r="H9" s="49"/>
      <c r="I9" s="53"/>
      <c r="J9" s="49"/>
      <c r="K9" s="53"/>
    </row>
    <row r="10" spans="2:12" s="31" customFormat="1" ht="29.25" customHeight="1" x14ac:dyDescent="0.2">
      <c r="B10" s="139"/>
      <c r="C10" s="139"/>
      <c r="D10" s="25"/>
      <c r="E10" s="38" t="s">
        <v>116</v>
      </c>
      <c r="F10" s="26"/>
      <c r="G10" s="38" t="s">
        <v>122</v>
      </c>
      <c r="H10" s="26"/>
      <c r="I10" s="38" t="s">
        <v>118</v>
      </c>
      <c r="J10" s="26"/>
      <c r="K10" s="38" t="s">
        <v>123</v>
      </c>
    </row>
    <row r="11" spans="2:12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2" ht="17.25" customHeight="1" x14ac:dyDescent="0.2">
      <c r="C12" s="5" t="s">
        <v>20</v>
      </c>
      <c r="D12" s="43"/>
      <c r="E12" s="7">
        <v>355011</v>
      </c>
      <c r="F12" s="68"/>
      <c r="G12" s="7">
        <v>1468741.000000007</v>
      </c>
      <c r="H12" s="68"/>
      <c r="I12" s="69">
        <f>+E12/'Q13'!E12</f>
        <v>4.03082635056884</v>
      </c>
      <c r="J12" s="68"/>
      <c r="K12" s="69">
        <f t="shared" ref="K12:K31" si="0">+G12/E12</f>
        <v>4.1371703975369973</v>
      </c>
      <c r="L12" s="122"/>
    </row>
    <row r="13" spans="2:12" ht="15" customHeight="1" x14ac:dyDescent="0.2">
      <c r="B13" s="8" t="s">
        <v>21</v>
      </c>
      <c r="C13" s="9" t="s">
        <v>27</v>
      </c>
      <c r="D13" s="51">
        <v>9719</v>
      </c>
      <c r="E13" s="34">
        <v>4567</v>
      </c>
      <c r="F13" s="51"/>
      <c r="G13" s="34">
        <v>16588.000000000011</v>
      </c>
      <c r="H13" s="51"/>
      <c r="I13" s="110">
        <f>+E13/'Q13'!E13</f>
        <v>2.0216910137228861</v>
      </c>
      <c r="J13" s="51"/>
      <c r="K13" s="110">
        <f t="shared" si="0"/>
        <v>3.6321436391504291</v>
      </c>
      <c r="L13" s="122"/>
    </row>
    <row r="14" spans="2:12" ht="15" customHeight="1" x14ac:dyDescent="0.2">
      <c r="B14" s="10" t="s">
        <v>0</v>
      </c>
      <c r="C14" s="11" t="s">
        <v>22</v>
      </c>
      <c r="D14" s="51">
        <v>839</v>
      </c>
      <c r="E14" s="34">
        <v>1852</v>
      </c>
      <c r="F14" s="51"/>
      <c r="G14" s="34">
        <v>12771.999999999991</v>
      </c>
      <c r="H14" s="51"/>
      <c r="I14" s="110">
        <f>+E14/'Q13'!E14</f>
        <v>5.3065902578796562</v>
      </c>
      <c r="J14" s="51"/>
      <c r="K14" s="110">
        <f t="shared" si="0"/>
        <v>6.896328293736496</v>
      </c>
      <c r="L14" s="122"/>
    </row>
    <row r="15" spans="2:12" ht="15" customHeight="1" x14ac:dyDescent="0.2">
      <c r="B15" s="10" t="s">
        <v>1</v>
      </c>
      <c r="C15" s="11" t="s">
        <v>23</v>
      </c>
      <c r="D15" s="51">
        <v>33723</v>
      </c>
      <c r="E15" s="34">
        <v>65830</v>
      </c>
      <c r="F15" s="51"/>
      <c r="G15" s="34">
        <v>387265.00000000105</v>
      </c>
      <c r="H15" s="51"/>
      <c r="I15" s="110">
        <f>+E15/'Q13'!E15</f>
        <v>5.2697726544988797</v>
      </c>
      <c r="J15" s="51"/>
      <c r="K15" s="110">
        <f t="shared" si="0"/>
        <v>5.882804192617364</v>
      </c>
      <c r="L15" s="122"/>
    </row>
    <row r="16" spans="2:12" ht="15" customHeight="1" x14ac:dyDescent="0.2">
      <c r="B16" s="8" t="s">
        <v>2</v>
      </c>
      <c r="C16" s="9" t="s">
        <v>30</v>
      </c>
      <c r="D16" s="51">
        <v>395</v>
      </c>
      <c r="E16" s="34">
        <v>9052</v>
      </c>
      <c r="F16" s="51"/>
      <c r="G16" s="34">
        <v>8494</v>
      </c>
      <c r="H16" s="51"/>
      <c r="I16" s="110">
        <f>+E16/'Q13'!E16</f>
        <v>35.920634920634917</v>
      </c>
      <c r="J16" s="51"/>
      <c r="K16" s="110">
        <f t="shared" si="0"/>
        <v>0.93835616438356162</v>
      </c>
      <c r="L16" s="122"/>
    </row>
    <row r="17" spans="2:12" ht="15" customHeight="1" x14ac:dyDescent="0.2">
      <c r="B17" s="10" t="s">
        <v>3</v>
      </c>
      <c r="C17" s="11" t="s">
        <v>28</v>
      </c>
      <c r="D17" s="51">
        <v>1166</v>
      </c>
      <c r="E17" s="34">
        <v>3947</v>
      </c>
      <c r="F17" s="51"/>
      <c r="G17" s="34">
        <v>16261.000000000009</v>
      </c>
      <c r="H17" s="51"/>
      <c r="I17" s="110">
        <f>+E17/'Q13'!E17</f>
        <v>5.7789165446559299</v>
      </c>
      <c r="J17" s="51"/>
      <c r="K17" s="110">
        <f t="shared" si="0"/>
        <v>4.1198378515328118</v>
      </c>
      <c r="L17" s="122"/>
    </row>
    <row r="18" spans="2:12" ht="15" customHeight="1" x14ac:dyDescent="0.2">
      <c r="B18" s="8" t="s">
        <v>4</v>
      </c>
      <c r="C18" s="9" t="s">
        <v>24</v>
      </c>
      <c r="D18" s="51">
        <v>30990</v>
      </c>
      <c r="E18" s="34">
        <v>37709</v>
      </c>
      <c r="F18" s="51"/>
      <c r="G18" s="34">
        <v>122133.00000000025</v>
      </c>
      <c r="H18" s="51"/>
      <c r="I18" s="110">
        <f>+E18/'Q13'!E18</f>
        <v>6.1435320951449981</v>
      </c>
      <c r="J18" s="51"/>
      <c r="K18" s="110">
        <f t="shared" si="0"/>
        <v>3.2388289267814114</v>
      </c>
      <c r="L18" s="122"/>
    </row>
    <row r="19" spans="2:12" ht="15" customHeight="1" x14ac:dyDescent="0.2">
      <c r="B19" s="8" t="s">
        <v>5</v>
      </c>
      <c r="C19" s="12" t="s">
        <v>29</v>
      </c>
      <c r="D19" s="51">
        <v>86126</v>
      </c>
      <c r="E19" s="34">
        <v>97488</v>
      </c>
      <c r="F19" s="51"/>
      <c r="G19" s="34">
        <v>251323.00000000172</v>
      </c>
      <c r="H19" s="51"/>
      <c r="I19" s="110">
        <f>+E19/'Q13'!E19</f>
        <v>3.4106986670398487</v>
      </c>
      <c r="J19" s="51"/>
      <c r="K19" s="110">
        <f t="shared" si="0"/>
        <v>2.5779890858362231</v>
      </c>
      <c r="L19" s="122"/>
    </row>
    <row r="20" spans="2:12" ht="15" customHeight="1" x14ac:dyDescent="0.2">
      <c r="B20" s="8" t="s">
        <v>6</v>
      </c>
      <c r="C20" s="12" t="s">
        <v>25</v>
      </c>
      <c r="D20" s="51">
        <v>11408</v>
      </c>
      <c r="E20" s="34">
        <v>18977</v>
      </c>
      <c r="F20" s="51"/>
      <c r="G20" s="34">
        <v>69942.000000000015</v>
      </c>
      <c r="H20" s="51"/>
      <c r="I20" s="110">
        <f>+E20/'Q13'!E20</f>
        <v>6.2444883185258311</v>
      </c>
      <c r="J20" s="51"/>
      <c r="K20" s="110">
        <f t="shared" si="0"/>
        <v>3.6856194340517474</v>
      </c>
      <c r="L20" s="122"/>
    </row>
    <row r="21" spans="2:12" ht="15" customHeight="1" x14ac:dyDescent="0.2">
      <c r="B21" s="8" t="s">
        <v>7</v>
      </c>
      <c r="C21" s="12" t="s">
        <v>35</v>
      </c>
      <c r="D21" s="51">
        <v>30465</v>
      </c>
      <c r="E21" s="34">
        <v>28721</v>
      </c>
      <c r="F21" s="51"/>
      <c r="G21" s="34">
        <v>70174.999999999796</v>
      </c>
      <c r="H21" s="51"/>
      <c r="I21" s="110">
        <f>+E21/'Q13'!E21</f>
        <v>2.9707281754240795</v>
      </c>
      <c r="J21" s="51"/>
      <c r="K21" s="110">
        <f t="shared" si="0"/>
        <v>2.4433341457470075</v>
      </c>
      <c r="L21" s="122"/>
    </row>
    <row r="22" spans="2:12" ht="15" customHeight="1" x14ac:dyDescent="0.2">
      <c r="B22" s="8" t="s">
        <v>8</v>
      </c>
      <c r="C22" s="13" t="s">
        <v>31</v>
      </c>
      <c r="D22" s="51">
        <v>4076</v>
      </c>
      <c r="E22" s="34">
        <v>9801</v>
      </c>
      <c r="F22" s="51"/>
      <c r="G22" s="34">
        <v>33436.999999999993</v>
      </c>
      <c r="H22" s="51"/>
      <c r="I22" s="110">
        <f>+E22/'Q13'!E22</f>
        <v>6.7639751552795033</v>
      </c>
      <c r="J22" s="51"/>
      <c r="K22" s="110">
        <f t="shared" si="0"/>
        <v>3.4115906540148959</v>
      </c>
      <c r="L22" s="122"/>
    </row>
    <row r="23" spans="2:12" ht="15" customHeight="1" x14ac:dyDescent="0.2">
      <c r="B23" s="8" t="s">
        <v>9</v>
      </c>
      <c r="C23" s="13" t="s">
        <v>32</v>
      </c>
      <c r="D23" s="51">
        <v>10099</v>
      </c>
      <c r="E23" s="34">
        <v>7533</v>
      </c>
      <c r="F23" s="51"/>
      <c r="G23" s="34">
        <v>19298.000000000033</v>
      </c>
      <c r="H23" s="51"/>
      <c r="I23" s="110">
        <f>+E23/'Q13'!E23</f>
        <v>3.0289505428226779</v>
      </c>
      <c r="J23" s="51"/>
      <c r="K23" s="110">
        <f t="shared" si="0"/>
        <v>2.5617947696800787</v>
      </c>
      <c r="L23" s="122"/>
    </row>
    <row r="24" spans="2:12" ht="15" customHeight="1" x14ac:dyDescent="0.2">
      <c r="B24" s="8" t="s">
        <v>10</v>
      </c>
      <c r="C24" s="13" t="s">
        <v>33</v>
      </c>
      <c r="D24" s="51">
        <v>5748</v>
      </c>
      <c r="E24" s="34">
        <v>2292</v>
      </c>
      <c r="F24" s="51"/>
      <c r="G24" s="34">
        <v>8654.0000000000164</v>
      </c>
      <c r="H24" s="51"/>
      <c r="I24" s="110">
        <f>+E24/'Q13'!E24</f>
        <v>2.2514734774066798</v>
      </c>
      <c r="J24" s="51"/>
      <c r="K24" s="110">
        <f t="shared" si="0"/>
        <v>3.7757417102966913</v>
      </c>
      <c r="L24" s="122"/>
    </row>
    <row r="25" spans="2:12" ht="15" customHeight="1" x14ac:dyDescent="0.2">
      <c r="B25" s="8" t="s">
        <v>11</v>
      </c>
      <c r="C25" s="13" t="s">
        <v>36</v>
      </c>
      <c r="D25" s="51">
        <v>18029</v>
      </c>
      <c r="E25" s="34">
        <v>12441</v>
      </c>
      <c r="F25" s="51"/>
      <c r="G25" s="34">
        <v>39448.000000000124</v>
      </c>
      <c r="H25" s="51"/>
      <c r="I25" s="110">
        <f>+E25/'Q13'!E25</f>
        <v>2.4704130262112787</v>
      </c>
      <c r="J25" s="51"/>
      <c r="K25" s="110">
        <f t="shared" si="0"/>
        <v>3.1708062052889741</v>
      </c>
      <c r="L25" s="122"/>
    </row>
    <row r="26" spans="2:12" ht="15" customHeight="1" x14ac:dyDescent="0.2">
      <c r="B26" s="8" t="s">
        <v>12</v>
      </c>
      <c r="C26" s="12" t="s">
        <v>34</v>
      </c>
      <c r="D26" s="51">
        <v>7821</v>
      </c>
      <c r="E26" s="34">
        <v>23891</v>
      </c>
      <c r="F26" s="51"/>
      <c r="G26" s="34">
        <v>86625.999999999913</v>
      </c>
      <c r="H26" s="51"/>
      <c r="I26" s="110">
        <f>+E26/'Q13'!E26</f>
        <v>10.396431679721497</v>
      </c>
      <c r="J26" s="51"/>
      <c r="K26" s="110">
        <f t="shared" si="0"/>
        <v>3.6258842241848357</v>
      </c>
      <c r="L26" s="122"/>
    </row>
    <row r="27" spans="2:12" ht="15" customHeight="1" x14ac:dyDescent="0.2">
      <c r="B27" s="14" t="s">
        <v>13</v>
      </c>
      <c r="C27" s="15" t="s">
        <v>37</v>
      </c>
      <c r="D27" s="51">
        <v>766</v>
      </c>
      <c r="E27" s="34">
        <v>1754</v>
      </c>
      <c r="F27" s="51"/>
      <c r="G27" s="34">
        <v>5434.0000000000009</v>
      </c>
      <c r="H27" s="51"/>
      <c r="I27" s="110">
        <f>+E27/'Q13'!E27</f>
        <v>6.5692883895131082</v>
      </c>
      <c r="J27" s="51"/>
      <c r="K27" s="110">
        <f t="shared" si="0"/>
        <v>3.0980615735461807</v>
      </c>
      <c r="L27" s="122"/>
    </row>
    <row r="28" spans="2:12" ht="15" customHeight="1" x14ac:dyDescent="0.2">
      <c r="B28" s="8" t="s">
        <v>14</v>
      </c>
      <c r="C28" s="13" t="s">
        <v>26</v>
      </c>
      <c r="D28" s="51">
        <v>3903</v>
      </c>
      <c r="E28" s="34">
        <v>3170</v>
      </c>
      <c r="F28" s="51"/>
      <c r="G28" s="34">
        <v>14628.00000000002</v>
      </c>
      <c r="H28" s="51"/>
      <c r="I28" s="110">
        <f>+E28/'Q13'!E28</f>
        <v>2.3257520176082171</v>
      </c>
      <c r="J28" s="51"/>
      <c r="K28" s="110">
        <f t="shared" si="0"/>
        <v>4.6145110410094698</v>
      </c>
      <c r="L28" s="122"/>
    </row>
    <row r="29" spans="2:12" ht="15" customHeight="1" x14ac:dyDescent="0.2">
      <c r="B29" s="8" t="s">
        <v>15</v>
      </c>
      <c r="C29" s="13" t="s">
        <v>38</v>
      </c>
      <c r="D29" s="51">
        <v>14825</v>
      </c>
      <c r="E29" s="34">
        <v>17397</v>
      </c>
      <c r="F29" s="51"/>
      <c r="G29" s="34">
        <v>282117.99999999988</v>
      </c>
      <c r="H29" s="51"/>
      <c r="I29" s="110">
        <f>+E29/'Q13'!E29</f>
        <v>2.9028867011513433</v>
      </c>
      <c r="J29" s="51"/>
      <c r="K29" s="110">
        <f t="shared" si="0"/>
        <v>16.216474104730693</v>
      </c>
      <c r="L29" s="122"/>
    </row>
    <row r="30" spans="2:12" ht="15" customHeight="1" x14ac:dyDescent="0.2">
      <c r="B30" s="8" t="s">
        <v>16</v>
      </c>
      <c r="C30" s="13" t="s">
        <v>39</v>
      </c>
      <c r="D30" s="51">
        <v>2557</v>
      </c>
      <c r="E30" s="34">
        <v>1484</v>
      </c>
      <c r="F30" s="51"/>
      <c r="G30" s="34">
        <v>4321.9999999999991</v>
      </c>
      <c r="H30" s="51"/>
      <c r="I30" s="110">
        <f>+E30/'Q13'!E30</f>
        <v>2.2215568862275448</v>
      </c>
      <c r="J30" s="51"/>
      <c r="K30" s="110">
        <f t="shared" si="0"/>
        <v>2.9123989218328834</v>
      </c>
      <c r="L30" s="122"/>
    </row>
    <row r="31" spans="2:12" ht="15" customHeight="1" x14ac:dyDescent="0.2">
      <c r="B31" s="8" t="s">
        <v>17</v>
      </c>
      <c r="C31" s="13" t="s">
        <v>40</v>
      </c>
      <c r="D31" s="51">
        <v>13916</v>
      </c>
      <c r="E31" s="34">
        <v>7103</v>
      </c>
      <c r="F31" s="51"/>
      <c r="G31" s="34">
        <v>19818.999999999993</v>
      </c>
      <c r="H31" s="51"/>
      <c r="I31" s="110">
        <f>+E31/'Q13'!E31</f>
        <v>1.7625310173697271</v>
      </c>
      <c r="J31" s="51"/>
      <c r="K31" s="110">
        <f t="shared" si="0"/>
        <v>2.7902294805011958</v>
      </c>
      <c r="L31" s="122"/>
    </row>
    <row r="32" spans="2:12" ht="15" customHeight="1" x14ac:dyDescent="0.2">
      <c r="B32" s="14" t="s">
        <v>18</v>
      </c>
      <c r="C32" s="15" t="s">
        <v>69</v>
      </c>
      <c r="D32" s="51">
        <v>2</v>
      </c>
      <c r="E32" s="34">
        <v>0</v>
      </c>
      <c r="F32" s="34"/>
      <c r="G32" s="34">
        <v>0</v>
      </c>
      <c r="H32" s="51"/>
      <c r="I32" s="110">
        <v>0</v>
      </c>
      <c r="J32" s="34">
        <v>0</v>
      </c>
      <c r="K32" s="110">
        <v>0</v>
      </c>
      <c r="L32" s="122"/>
    </row>
    <row r="33" spans="2:11" ht="15" customHeight="1" x14ac:dyDescent="0.25">
      <c r="B33" s="14" t="s">
        <v>19</v>
      </c>
      <c r="C33" s="15" t="s">
        <v>41</v>
      </c>
      <c r="D33" s="51">
        <v>8</v>
      </c>
      <c r="E33" s="34">
        <v>2</v>
      </c>
      <c r="F33" s="51"/>
      <c r="G33" s="34">
        <v>4</v>
      </c>
      <c r="H33" s="51"/>
      <c r="I33" s="110">
        <f>+E33/'Q13'!E33</f>
        <v>1</v>
      </c>
      <c r="J33" s="51"/>
      <c r="K33" s="110">
        <f>+G33/E33</f>
        <v>2</v>
      </c>
    </row>
    <row r="34" spans="2:11" ht="3.75" customHeight="1" x14ac:dyDescent="0.25">
      <c r="B34" s="32"/>
      <c r="C34" s="32"/>
      <c r="D34" s="42"/>
      <c r="E34" s="42"/>
      <c r="F34" s="42"/>
      <c r="G34" s="42"/>
      <c r="H34" s="42"/>
      <c r="I34" s="42"/>
      <c r="J34" s="42"/>
      <c r="K34" s="42"/>
    </row>
    <row r="35" spans="2:11" x14ac:dyDescent="0.2">
      <c r="C35" s="1"/>
      <c r="E35" s="29"/>
      <c r="G35" s="29"/>
      <c r="I35" s="29"/>
      <c r="K35" s="29"/>
    </row>
    <row r="36" spans="2:11" x14ac:dyDescent="0.25">
      <c r="C36" s="17"/>
      <c r="D36" s="9"/>
      <c r="F36" s="9"/>
      <c r="H36" s="9"/>
      <c r="J36" s="9"/>
    </row>
    <row r="37" spans="2:11" x14ac:dyDescent="0.25">
      <c r="C37" s="17"/>
      <c r="D37" s="9"/>
      <c r="F37" s="9"/>
      <c r="H37" s="9"/>
      <c r="J37" s="9"/>
    </row>
    <row r="38" spans="2:11" x14ac:dyDescent="0.25">
      <c r="C38" s="17"/>
      <c r="D38" s="9"/>
      <c r="F38" s="9"/>
      <c r="H38" s="9"/>
      <c r="J38" s="9"/>
    </row>
    <row r="39" spans="2:11" x14ac:dyDescent="0.25">
      <c r="C39" s="17"/>
      <c r="D39" s="9"/>
      <c r="F39" s="9"/>
      <c r="H39" s="9"/>
      <c r="J39" s="9"/>
    </row>
    <row r="40" spans="2:11" x14ac:dyDescent="0.25">
      <c r="C40" s="17"/>
      <c r="D40" s="9"/>
      <c r="F40" s="9"/>
      <c r="H40" s="9"/>
      <c r="J40" s="9"/>
    </row>
    <row r="41" spans="2:11" x14ac:dyDescent="0.25">
      <c r="C41" s="17"/>
      <c r="D41" s="9"/>
      <c r="F41" s="9"/>
      <c r="H41" s="9"/>
      <c r="J41" s="9"/>
    </row>
    <row r="42" spans="2:11" x14ac:dyDescent="0.25">
      <c r="C42" s="17"/>
      <c r="D42" s="12"/>
      <c r="F42" s="12"/>
      <c r="H42" s="12"/>
      <c r="J42" s="12"/>
    </row>
    <row r="43" spans="2:11" x14ac:dyDescent="0.25">
      <c r="C43" s="17"/>
      <c r="D43" s="12"/>
      <c r="F43" s="12"/>
      <c r="H43" s="12"/>
      <c r="J43" s="12"/>
    </row>
    <row r="44" spans="2:11" x14ac:dyDescent="0.25">
      <c r="C44" s="17"/>
      <c r="D44" s="12"/>
      <c r="F44" s="12"/>
      <c r="H44" s="12"/>
      <c r="J44" s="12"/>
    </row>
    <row r="45" spans="2:11" x14ac:dyDescent="0.25">
      <c r="C45" s="17"/>
      <c r="D45" s="12"/>
      <c r="F45" s="12"/>
      <c r="H45" s="12"/>
      <c r="J45" s="12"/>
    </row>
    <row r="46" spans="2:11" x14ac:dyDescent="0.25">
      <c r="C46" s="17"/>
      <c r="D46" s="12"/>
      <c r="F46" s="12"/>
      <c r="H46" s="12"/>
      <c r="J46" s="12"/>
    </row>
    <row r="47" spans="2:11" x14ac:dyDescent="0.25">
      <c r="C47" s="17"/>
      <c r="D47" s="12"/>
      <c r="F47" s="12"/>
      <c r="H47" s="12"/>
      <c r="J47" s="12"/>
    </row>
    <row r="48" spans="2:11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2" spans="3:10" x14ac:dyDescent="0.25">
      <c r="C52" s="17"/>
      <c r="D52" s="12"/>
      <c r="F52" s="12"/>
      <c r="H52" s="12"/>
      <c r="J52" s="12"/>
    </row>
    <row r="54" spans="3:10" x14ac:dyDescent="0.2">
      <c r="C54" s="1"/>
      <c r="D54" s="19"/>
      <c r="F54" s="19"/>
      <c r="H54" s="19"/>
      <c r="J54" s="19"/>
    </row>
    <row r="55" spans="3:10" x14ac:dyDescent="0.2">
      <c r="C55" s="3"/>
      <c r="D55" s="20"/>
      <c r="F55" s="20"/>
      <c r="H55" s="20"/>
      <c r="J55" s="20"/>
    </row>
    <row r="56" spans="3:10" x14ac:dyDescent="0.2">
      <c r="C56" s="4"/>
      <c r="D56" s="20"/>
      <c r="F56" s="20"/>
      <c r="H56" s="20"/>
      <c r="J56" s="20"/>
    </row>
  </sheetData>
  <mergeCells count="5">
    <mergeCell ref="B6:K6"/>
    <mergeCell ref="B5:K5"/>
    <mergeCell ref="B3:K3"/>
    <mergeCell ref="B8:C10"/>
    <mergeCell ref="E8:K8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K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2.28515625" style="28" customWidth="1"/>
    <col min="6" max="6" width="0.85546875" style="29" customWidth="1"/>
    <col min="7" max="7" width="12.42578125" style="28" customWidth="1"/>
    <col min="8" max="8" width="0.85546875" style="29" customWidth="1"/>
    <col min="9" max="9" width="13.5703125" style="28" customWidth="1"/>
    <col min="10" max="10" width="0.85546875" style="29" customWidth="1"/>
    <col min="11" max="11" width="16.5703125" style="28" customWidth="1"/>
    <col min="12" max="16384" width="9.140625" style="28"/>
  </cols>
  <sheetData>
    <row r="2" spans="2:11" ht="15" x14ac:dyDescent="0.25">
      <c r="K2" s="27" t="s">
        <v>127</v>
      </c>
    </row>
    <row r="3" spans="2:11" ht="37.5" customHeight="1" x14ac:dyDescent="0.25">
      <c r="B3" s="140" t="s">
        <v>374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1" ht="3" customHeight="1" x14ac:dyDescent="0.25"/>
    <row r="5" spans="2:11" x14ac:dyDescent="0.25">
      <c r="B5" s="142">
        <v>2013</v>
      </c>
      <c r="C5" s="142"/>
      <c r="D5" s="142"/>
      <c r="E5" s="142"/>
      <c r="F5" s="142"/>
      <c r="G5" s="142"/>
      <c r="H5" s="142"/>
      <c r="I5" s="142"/>
      <c r="J5" s="142"/>
      <c r="K5" s="142"/>
    </row>
    <row r="6" spans="2:11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</row>
    <row r="7" spans="2:11" ht="3" customHeight="1" x14ac:dyDescent="0.25"/>
    <row r="8" spans="2:11" ht="19.5" customHeight="1" x14ac:dyDescent="0.25">
      <c r="B8" s="139" t="s">
        <v>43</v>
      </c>
      <c r="C8" s="139"/>
      <c r="D8" s="24"/>
      <c r="E8" s="149" t="s">
        <v>124</v>
      </c>
      <c r="F8" s="149"/>
      <c r="G8" s="149"/>
      <c r="H8" s="150"/>
      <c r="I8" s="150"/>
      <c r="J8" s="150"/>
      <c r="K8" s="150"/>
    </row>
    <row r="9" spans="2:11" s="29" customFormat="1" ht="3.75" customHeight="1" x14ac:dyDescent="0.25">
      <c r="B9" s="139"/>
      <c r="C9" s="139"/>
      <c r="E9" s="53"/>
      <c r="F9" s="49"/>
      <c r="G9" s="53"/>
      <c r="H9" s="49"/>
      <c r="I9" s="53"/>
      <c r="J9" s="49"/>
      <c r="K9" s="53"/>
    </row>
    <row r="10" spans="2:11" s="31" customFormat="1" ht="29.25" customHeight="1" x14ac:dyDescent="0.2">
      <c r="B10" s="139"/>
      <c r="C10" s="139"/>
      <c r="D10" s="25"/>
      <c r="E10" s="38" t="s">
        <v>116</v>
      </c>
      <c r="F10" s="26"/>
      <c r="G10" s="38" t="s">
        <v>117</v>
      </c>
      <c r="H10" s="26"/>
      <c r="I10" s="38" t="s">
        <v>118</v>
      </c>
      <c r="J10" s="26"/>
      <c r="K10" s="38" t="s">
        <v>119</v>
      </c>
    </row>
    <row r="11" spans="2:11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1" ht="17.25" customHeight="1" x14ac:dyDescent="0.25">
      <c r="C12" s="5" t="s">
        <v>20</v>
      </c>
      <c r="D12" s="43"/>
      <c r="E12" s="7">
        <v>101447</v>
      </c>
      <c r="F12" s="7"/>
      <c r="G12" s="7">
        <v>1205764.9999999844</v>
      </c>
      <c r="H12" s="43"/>
      <c r="I12" s="69">
        <f>+E12/'Q13'!G12</f>
        <v>2.6034080119075114</v>
      </c>
      <c r="J12" s="43"/>
      <c r="K12" s="69">
        <f t="shared" ref="K12:K31" si="0">+G12/E12</f>
        <v>11.885664435616473</v>
      </c>
    </row>
    <row r="13" spans="2:11" ht="15" customHeight="1" x14ac:dyDescent="0.25">
      <c r="B13" s="8" t="s">
        <v>21</v>
      </c>
      <c r="C13" s="9" t="s">
        <v>27</v>
      </c>
      <c r="D13" s="51">
        <v>9719</v>
      </c>
      <c r="E13" s="34">
        <v>1465</v>
      </c>
      <c r="F13" s="34"/>
      <c r="G13" s="34">
        <v>9161.0000000000055</v>
      </c>
      <c r="H13" s="51"/>
      <c r="I13" s="110">
        <f>+E13/'Q13'!G13</f>
        <v>1.4046021093000958</v>
      </c>
      <c r="J13" s="51"/>
      <c r="K13" s="110">
        <f t="shared" si="0"/>
        <v>6.2532423208191164</v>
      </c>
    </row>
    <row r="14" spans="2:11" ht="15" customHeight="1" x14ac:dyDescent="0.25">
      <c r="B14" s="10" t="s">
        <v>0</v>
      </c>
      <c r="C14" s="11" t="s">
        <v>22</v>
      </c>
      <c r="D14" s="51">
        <v>839</v>
      </c>
      <c r="E14" s="34">
        <v>399</v>
      </c>
      <c r="F14" s="34"/>
      <c r="G14" s="34">
        <v>3825.9999999999986</v>
      </c>
      <c r="H14" s="51"/>
      <c r="I14" s="110">
        <f>+E14/'Q13'!G14</f>
        <v>1.8644859813084111</v>
      </c>
      <c r="J14" s="51"/>
      <c r="K14" s="110">
        <f t="shared" si="0"/>
        <v>9.5889724310776909</v>
      </c>
    </row>
    <row r="15" spans="2:11" ht="15" customHeight="1" x14ac:dyDescent="0.25">
      <c r="B15" s="10" t="s">
        <v>1</v>
      </c>
      <c r="C15" s="11" t="s">
        <v>23</v>
      </c>
      <c r="D15" s="51">
        <v>33723</v>
      </c>
      <c r="E15" s="34">
        <v>23893</v>
      </c>
      <c r="F15" s="34"/>
      <c r="G15" s="34">
        <v>293055.00000000035</v>
      </c>
      <c r="H15" s="51"/>
      <c r="I15" s="110">
        <f>+E15/'Q13'!G15</f>
        <v>4.2727110157367667</v>
      </c>
      <c r="J15" s="51"/>
      <c r="K15" s="110">
        <f t="shared" si="0"/>
        <v>12.265307830745421</v>
      </c>
    </row>
    <row r="16" spans="2:11" ht="15" customHeight="1" x14ac:dyDescent="0.25">
      <c r="B16" s="8" t="s">
        <v>2</v>
      </c>
      <c r="C16" s="9" t="s">
        <v>30</v>
      </c>
      <c r="D16" s="51">
        <v>395</v>
      </c>
      <c r="E16" s="34">
        <v>860</v>
      </c>
      <c r="F16" s="34"/>
      <c r="G16" s="34">
        <v>7146.0000000000036</v>
      </c>
      <c r="H16" s="51"/>
      <c r="I16" s="110">
        <f>+E16/'Q13'!G16</f>
        <v>4.037558685446009</v>
      </c>
      <c r="J16" s="51"/>
      <c r="K16" s="110">
        <f t="shared" si="0"/>
        <v>8.3093023255813989</v>
      </c>
    </row>
    <row r="17" spans="2:11" ht="15" customHeight="1" x14ac:dyDescent="0.25">
      <c r="B17" s="10" t="s">
        <v>3</v>
      </c>
      <c r="C17" s="11" t="s">
        <v>28</v>
      </c>
      <c r="D17" s="51">
        <v>1166</v>
      </c>
      <c r="E17" s="34">
        <v>3130</v>
      </c>
      <c r="F17" s="34"/>
      <c r="G17" s="34">
        <v>34450.999999999898</v>
      </c>
      <c r="H17" s="51"/>
      <c r="I17" s="110">
        <f>+E17/'Q13'!G17</f>
        <v>4.5296671490593345</v>
      </c>
      <c r="J17" s="51"/>
      <c r="K17" s="110">
        <f t="shared" si="0"/>
        <v>11.006709265175687</v>
      </c>
    </row>
    <row r="18" spans="2:11" ht="15" customHeight="1" x14ac:dyDescent="0.25">
      <c r="B18" s="8" t="s">
        <v>4</v>
      </c>
      <c r="C18" s="9" t="s">
        <v>24</v>
      </c>
      <c r="D18" s="51">
        <v>30990</v>
      </c>
      <c r="E18" s="34">
        <v>9156</v>
      </c>
      <c r="F18" s="34"/>
      <c r="G18" s="34">
        <v>77099.000000000015</v>
      </c>
      <c r="H18" s="51"/>
      <c r="I18" s="110">
        <f>+E18/'Q13'!G18</f>
        <v>3.3330906443392792</v>
      </c>
      <c r="J18" s="51"/>
      <c r="K18" s="110">
        <f t="shared" si="0"/>
        <v>8.4205985146352127</v>
      </c>
    </row>
    <row r="19" spans="2:11" ht="15" customHeight="1" x14ac:dyDescent="0.25">
      <c r="B19" s="8" t="s">
        <v>5</v>
      </c>
      <c r="C19" s="12" t="s">
        <v>29</v>
      </c>
      <c r="D19" s="51">
        <v>86126</v>
      </c>
      <c r="E19" s="34">
        <v>23830</v>
      </c>
      <c r="F19" s="34"/>
      <c r="G19" s="34">
        <v>326964.00000000192</v>
      </c>
      <c r="H19" s="51"/>
      <c r="I19" s="110">
        <f>+E19/'Q13'!G19</f>
        <v>2.165379373012267</v>
      </c>
      <c r="J19" s="51"/>
      <c r="K19" s="110">
        <f t="shared" si="0"/>
        <v>13.720688208141079</v>
      </c>
    </row>
    <row r="20" spans="2:11" ht="15" customHeight="1" x14ac:dyDescent="0.25">
      <c r="B20" s="8" t="s">
        <v>6</v>
      </c>
      <c r="C20" s="12" t="s">
        <v>25</v>
      </c>
      <c r="D20" s="51">
        <v>11408</v>
      </c>
      <c r="E20" s="34">
        <v>4353</v>
      </c>
      <c r="F20" s="34"/>
      <c r="G20" s="34">
        <v>78514.999999999898</v>
      </c>
      <c r="H20" s="51"/>
      <c r="I20" s="110">
        <f>+E20/'Q13'!G20</f>
        <v>2.3631921824104234</v>
      </c>
      <c r="J20" s="51"/>
      <c r="K20" s="110">
        <f t="shared" si="0"/>
        <v>18.036985986675834</v>
      </c>
    </row>
    <row r="21" spans="2:11" ht="15" customHeight="1" x14ac:dyDescent="0.25">
      <c r="B21" s="8" t="s">
        <v>7</v>
      </c>
      <c r="C21" s="12" t="s">
        <v>35</v>
      </c>
      <c r="D21" s="51">
        <v>30465</v>
      </c>
      <c r="E21" s="34">
        <v>11144</v>
      </c>
      <c r="F21" s="34"/>
      <c r="G21" s="34">
        <v>85773.000000000437</v>
      </c>
      <c r="H21" s="51"/>
      <c r="I21" s="110">
        <f>+E21/'Q13'!G21</f>
        <v>2.6092250058534301</v>
      </c>
      <c r="J21" s="51"/>
      <c r="K21" s="110">
        <f t="shared" si="0"/>
        <v>7.6967875089734781</v>
      </c>
    </row>
    <row r="22" spans="2:11" ht="15" customHeight="1" x14ac:dyDescent="0.25">
      <c r="B22" s="8" t="s">
        <v>8</v>
      </c>
      <c r="C22" s="13" t="s">
        <v>31</v>
      </c>
      <c r="D22" s="51">
        <v>4076</v>
      </c>
      <c r="E22" s="34">
        <v>1647</v>
      </c>
      <c r="F22" s="34"/>
      <c r="G22" s="34">
        <v>30631.000000000004</v>
      </c>
      <c r="H22" s="51"/>
      <c r="I22" s="110">
        <f>+E22/'Q13'!G22</f>
        <v>2.4220588235294116</v>
      </c>
      <c r="J22" s="51"/>
      <c r="K22" s="110">
        <f t="shared" si="0"/>
        <v>18.598057073466912</v>
      </c>
    </row>
    <row r="23" spans="2:11" ht="15" customHeight="1" x14ac:dyDescent="0.25">
      <c r="B23" s="8" t="s">
        <v>9</v>
      </c>
      <c r="C23" s="13" t="s">
        <v>32</v>
      </c>
      <c r="D23" s="51">
        <v>10099</v>
      </c>
      <c r="E23" s="34">
        <v>4218</v>
      </c>
      <c r="F23" s="34"/>
      <c r="G23" s="34">
        <v>24971.000000000011</v>
      </c>
      <c r="H23" s="51"/>
      <c r="I23" s="110">
        <f>+E23/'Q13'!G23</f>
        <v>2.0912245909766982</v>
      </c>
      <c r="J23" s="51"/>
      <c r="K23" s="110">
        <f t="shared" si="0"/>
        <v>5.9201043148411596</v>
      </c>
    </row>
    <row r="24" spans="2:11" ht="15" customHeight="1" x14ac:dyDescent="0.25">
      <c r="B24" s="8" t="s">
        <v>10</v>
      </c>
      <c r="C24" s="13" t="s">
        <v>33</v>
      </c>
      <c r="D24" s="51">
        <v>5748</v>
      </c>
      <c r="E24" s="34">
        <v>931</v>
      </c>
      <c r="F24" s="34"/>
      <c r="G24" s="34">
        <v>3932.0000000000018</v>
      </c>
      <c r="H24" s="51"/>
      <c r="I24" s="110">
        <f>+E24/'Q13'!G24</f>
        <v>2.2818627450980391</v>
      </c>
      <c r="J24" s="51"/>
      <c r="K24" s="110">
        <f t="shared" si="0"/>
        <v>4.2234156820623001</v>
      </c>
    </row>
    <row r="25" spans="2:11" ht="15" customHeight="1" x14ac:dyDescent="0.25">
      <c r="B25" s="8" t="s">
        <v>11</v>
      </c>
      <c r="C25" s="13" t="s">
        <v>36</v>
      </c>
      <c r="D25" s="51">
        <v>18029</v>
      </c>
      <c r="E25" s="34">
        <v>4091</v>
      </c>
      <c r="F25" s="34"/>
      <c r="G25" s="34">
        <v>35285.000000000102</v>
      </c>
      <c r="H25" s="51"/>
      <c r="I25" s="110">
        <f>+E25/'Q13'!G25</f>
        <v>2.0777044184865412</v>
      </c>
      <c r="J25" s="51"/>
      <c r="K25" s="110">
        <f t="shared" si="0"/>
        <v>8.6250305548765827</v>
      </c>
    </row>
    <row r="26" spans="2:11" ht="15" customHeight="1" x14ac:dyDescent="0.25">
      <c r="B26" s="8" t="s">
        <v>12</v>
      </c>
      <c r="C26" s="12" t="s">
        <v>34</v>
      </c>
      <c r="D26" s="51">
        <v>7821</v>
      </c>
      <c r="E26" s="34">
        <v>3084</v>
      </c>
      <c r="F26" s="34"/>
      <c r="G26" s="34">
        <v>100894.0000000002</v>
      </c>
      <c r="H26" s="51"/>
      <c r="I26" s="110">
        <f>+E26/'Q13'!G26</f>
        <v>3.615474794841735</v>
      </c>
      <c r="J26" s="51"/>
      <c r="K26" s="110">
        <f t="shared" si="0"/>
        <v>32.71530479896245</v>
      </c>
    </row>
    <row r="27" spans="2:11" ht="15" customHeight="1" x14ac:dyDescent="0.25">
      <c r="B27" s="14" t="s">
        <v>13</v>
      </c>
      <c r="C27" s="15" t="s">
        <v>37</v>
      </c>
      <c r="D27" s="51">
        <v>766</v>
      </c>
      <c r="E27" s="34">
        <v>231</v>
      </c>
      <c r="F27" s="34"/>
      <c r="G27" s="34">
        <v>2279.9999999999986</v>
      </c>
      <c r="H27" s="51"/>
      <c r="I27" s="110">
        <f>+E27/'Q13'!G27</f>
        <v>2.3333333333333335</v>
      </c>
      <c r="J27" s="51"/>
      <c r="K27" s="110">
        <f t="shared" si="0"/>
        <v>9.8701298701298636</v>
      </c>
    </row>
    <row r="28" spans="2:11" ht="15" customHeight="1" x14ac:dyDescent="0.25">
      <c r="B28" s="8" t="s">
        <v>14</v>
      </c>
      <c r="C28" s="13" t="s">
        <v>26</v>
      </c>
      <c r="D28" s="51">
        <v>3903</v>
      </c>
      <c r="E28" s="34">
        <v>1014</v>
      </c>
      <c r="F28" s="34"/>
      <c r="G28" s="34">
        <v>7854.0000000000018</v>
      </c>
      <c r="H28" s="51"/>
      <c r="I28" s="110">
        <f>+E28/'Q13'!G28</f>
        <v>1.8503649635036497</v>
      </c>
      <c r="J28" s="51"/>
      <c r="K28" s="110">
        <f t="shared" si="0"/>
        <v>7.7455621301775164</v>
      </c>
    </row>
    <row r="29" spans="2:11" ht="15" customHeight="1" x14ac:dyDescent="0.25">
      <c r="B29" s="8" t="s">
        <v>15</v>
      </c>
      <c r="C29" s="13" t="s">
        <v>38</v>
      </c>
      <c r="D29" s="51">
        <v>14825</v>
      </c>
      <c r="E29" s="34">
        <v>5461</v>
      </c>
      <c r="F29" s="34"/>
      <c r="G29" s="34">
        <v>60728.000000000022</v>
      </c>
      <c r="H29" s="51"/>
      <c r="I29" s="110">
        <f>+E29/'Q13'!G29</f>
        <v>1.7910790423089538</v>
      </c>
      <c r="J29" s="51"/>
      <c r="K29" s="110">
        <f t="shared" si="0"/>
        <v>11.120307635964114</v>
      </c>
    </row>
    <row r="30" spans="2:11" ht="15" customHeight="1" x14ac:dyDescent="0.25">
      <c r="B30" s="8" t="s">
        <v>16</v>
      </c>
      <c r="C30" s="13" t="s">
        <v>39</v>
      </c>
      <c r="D30" s="51">
        <v>2557</v>
      </c>
      <c r="E30" s="34">
        <v>451</v>
      </c>
      <c r="F30" s="34"/>
      <c r="G30" s="34">
        <v>4354.9999999999982</v>
      </c>
      <c r="H30" s="51"/>
      <c r="I30" s="110">
        <f>+E30/'Q13'!G30</f>
        <v>1.6340579710144927</v>
      </c>
      <c r="J30" s="51"/>
      <c r="K30" s="110">
        <f t="shared" si="0"/>
        <v>9.6563192904656283</v>
      </c>
    </row>
    <row r="31" spans="2:11" ht="15" customHeight="1" x14ac:dyDescent="0.25">
      <c r="B31" s="8" t="s">
        <v>17</v>
      </c>
      <c r="C31" s="13" t="s">
        <v>40</v>
      </c>
      <c r="D31" s="51">
        <v>13916</v>
      </c>
      <c r="E31" s="51">
        <v>2116</v>
      </c>
      <c r="F31" s="51"/>
      <c r="G31" s="51">
        <v>18844.999999999996</v>
      </c>
      <c r="H31" s="51"/>
      <c r="I31" s="110">
        <f>+E31/'Q13'!G31</f>
        <v>1.4593103448275861</v>
      </c>
      <c r="J31" s="51"/>
      <c r="K31" s="110">
        <f t="shared" si="0"/>
        <v>8.9059546313799611</v>
      </c>
    </row>
    <row r="32" spans="2:11" ht="15" customHeight="1" x14ac:dyDescent="0.25">
      <c r="B32" s="14" t="s">
        <v>18</v>
      </c>
      <c r="C32" s="15" t="s">
        <v>69</v>
      </c>
      <c r="D32" s="51">
        <v>2</v>
      </c>
      <c r="E32" s="51">
        <v>0</v>
      </c>
      <c r="G32" s="51">
        <v>0</v>
      </c>
      <c r="H32" s="51"/>
      <c r="I32" s="51">
        <v>0</v>
      </c>
      <c r="J32" s="51"/>
      <c r="K32" s="51">
        <v>0</v>
      </c>
    </row>
    <row r="33" spans="2:11" ht="15" customHeight="1" x14ac:dyDescent="0.25">
      <c r="B33" s="14" t="s">
        <v>19</v>
      </c>
      <c r="C33" s="15" t="s">
        <v>41</v>
      </c>
      <c r="D33" s="51">
        <v>8</v>
      </c>
      <c r="E33" s="51">
        <v>0</v>
      </c>
      <c r="F33" s="51"/>
      <c r="G33" s="51">
        <v>0</v>
      </c>
      <c r="H33" s="51"/>
      <c r="I33" s="51">
        <v>0</v>
      </c>
      <c r="J33" s="51"/>
      <c r="K33" s="51">
        <v>0</v>
      </c>
    </row>
    <row r="34" spans="2:11" ht="3.75" customHeight="1" x14ac:dyDescent="0.25">
      <c r="B34" s="32"/>
      <c r="C34" s="32"/>
      <c r="D34" s="42"/>
      <c r="E34" s="42"/>
      <c r="F34" s="42"/>
      <c r="G34" s="42"/>
      <c r="H34" s="42"/>
      <c r="I34" s="42"/>
      <c r="J34" s="42"/>
      <c r="K34" s="42"/>
    </row>
    <row r="35" spans="2:11" x14ac:dyDescent="0.2">
      <c r="C35" s="1"/>
      <c r="E35" s="29"/>
      <c r="G35" s="29"/>
      <c r="I35" s="29"/>
      <c r="K35" s="29"/>
    </row>
    <row r="36" spans="2:11" x14ac:dyDescent="0.25">
      <c r="C36" s="17"/>
      <c r="D36" s="9"/>
      <c r="E36" s="29"/>
      <c r="F36" s="9"/>
      <c r="G36" s="29"/>
      <c r="H36" s="9"/>
      <c r="I36" s="29"/>
      <c r="J36" s="9"/>
      <c r="K36" s="29"/>
    </row>
    <row r="37" spans="2:11" x14ac:dyDescent="0.25">
      <c r="C37" s="17"/>
      <c r="D37" s="9"/>
      <c r="E37" s="29"/>
      <c r="F37" s="9"/>
      <c r="G37" s="29"/>
      <c r="H37" s="9"/>
      <c r="I37" s="29"/>
      <c r="J37" s="9"/>
      <c r="K37" s="29"/>
    </row>
    <row r="38" spans="2:11" x14ac:dyDescent="0.25">
      <c r="C38" s="17"/>
      <c r="D38" s="9"/>
      <c r="F38" s="9"/>
      <c r="H38" s="9"/>
      <c r="J38" s="9"/>
    </row>
    <row r="39" spans="2:11" x14ac:dyDescent="0.25">
      <c r="C39" s="17"/>
      <c r="D39" s="9"/>
      <c r="F39" s="9"/>
      <c r="H39" s="9"/>
      <c r="J39" s="9"/>
    </row>
    <row r="40" spans="2:11" x14ac:dyDescent="0.25">
      <c r="C40" s="17"/>
      <c r="D40" s="9"/>
      <c r="F40" s="9"/>
      <c r="H40" s="9"/>
      <c r="J40" s="9"/>
    </row>
    <row r="41" spans="2:11" x14ac:dyDescent="0.25">
      <c r="C41" s="17"/>
      <c r="D41" s="9"/>
      <c r="F41" s="9"/>
      <c r="H41" s="9"/>
      <c r="J41" s="9"/>
    </row>
    <row r="42" spans="2:11" x14ac:dyDescent="0.25">
      <c r="C42" s="17"/>
      <c r="D42" s="12"/>
      <c r="F42" s="12"/>
      <c r="H42" s="12"/>
      <c r="J42" s="12"/>
    </row>
    <row r="43" spans="2:11" x14ac:dyDescent="0.25">
      <c r="C43" s="17"/>
      <c r="D43" s="12"/>
      <c r="F43" s="12"/>
      <c r="H43" s="12"/>
      <c r="J43" s="12"/>
    </row>
    <row r="44" spans="2:11" x14ac:dyDescent="0.25">
      <c r="C44" s="17"/>
      <c r="D44" s="12"/>
      <c r="F44" s="12"/>
      <c r="H44" s="12"/>
      <c r="J44" s="12"/>
    </row>
    <row r="45" spans="2:11" x14ac:dyDescent="0.25">
      <c r="C45" s="17"/>
      <c r="D45" s="12"/>
      <c r="F45" s="12"/>
      <c r="H45" s="12"/>
      <c r="J45" s="12"/>
    </row>
    <row r="46" spans="2:11" x14ac:dyDescent="0.25">
      <c r="C46" s="17"/>
      <c r="D46" s="12"/>
      <c r="F46" s="12"/>
      <c r="H46" s="12"/>
      <c r="J46" s="12"/>
    </row>
    <row r="47" spans="2:11" x14ac:dyDescent="0.25">
      <c r="C47" s="17"/>
      <c r="D47" s="12"/>
      <c r="F47" s="12"/>
      <c r="H47" s="12"/>
      <c r="J47" s="12"/>
    </row>
    <row r="48" spans="2:11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2" spans="3:10" x14ac:dyDescent="0.25">
      <c r="C52" s="17"/>
      <c r="D52" s="12"/>
      <c r="F52" s="12"/>
      <c r="H52" s="12"/>
      <c r="J52" s="12"/>
    </row>
    <row r="54" spans="3:10" x14ac:dyDescent="0.2">
      <c r="C54" s="1"/>
      <c r="D54" s="19"/>
      <c r="F54" s="19"/>
      <c r="H54" s="19"/>
      <c r="J54" s="19"/>
    </row>
    <row r="55" spans="3:10" x14ac:dyDescent="0.2">
      <c r="C55" s="3"/>
      <c r="D55" s="20"/>
      <c r="F55" s="20"/>
      <c r="H55" s="20"/>
      <c r="J55" s="20"/>
    </row>
    <row r="56" spans="3:10" x14ac:dyDescent="0.2">
      <c r="C56" s="4"/>
      <c r="D56" s="20"/>
      <c r="F56" s="20"/>
      <c r="H56" s="20"/>
      <c r="J56" s="20"/>
    </row>
  </sheetData>
  <mergeCells count="5">
    <mergeCell ref="B3:K3"/>
    <mergeCell ref="B5:K5"/>
    <mergeCell ref="B6:K6"/>
    <mergeCell ref="B8:C10"/>
    <mergeCell ref="E8:K8"/>
  </mergeCells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L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9.5703125" style="28" bestFit="1" customWidth="1"/>
    <col min="6" max="6" width="0.85546875" style="29" customWidth="1"/>
    <col min="7" max="7" width="9.85546875" style="28" bestFit="1" customWidth="1"/>
    <col min="8" max="8" width="0.85546875" style="29" customWidth="1"/>
    <col min="9" max="9" width="10.28515625" style="28" bestFit="1" customWidth="1"/>
    <col min="10" max="10" width="0.85546875" style="29" customWidth="1"/>
    <col min="11" max="11" width="16.5703125" style="28" customWidth="1"/>
    <col min="12" max="16384" width="9.140625" style="28"/>
  </cols>
  <sheetData>
    <row r="2" spans="2:12" ht="15" x14ac:dyDescent="0.25">
      <c r="K2" s="27" t="s">
        <v>128</v>
      </c>
    </row>
    <row r="3" spans="2:12" ht="37.5" customHeight="1" x14ac:dyDescent="0.25">
      <c r="B3" s="140" t="s">
        <v>129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2" ht="3" customHeight="1" x14ac:dyDescent="0.25"/>
    <row r="5" spans="2:12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</row>
    <row r="6" spans="2:12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</row>
    <row r="7" spans="2:12" ht="3" customHeight="1" x14ac:dyDescent="0.25"/>
    <row r="8" spans="2:12" ht="19.5" customHeight="1" x14ac:dyDescent="0.25">
      <c r="B8" s="139" t="s">
        <v>43</v>
      </c>
      <c r="C8" s="139"/>
      <c r="D8" s="24"/>
      <c r="E8" s="149" t="s">
        <v>125</v>
      </c>
      <c r="F8" s="149"/>
      <c r="G8" s="149"/>
      <c r="H8" s="150"/>
      <c r="I8" s="150"/>
      <c r="J8" s="150"/>
      <c r="K8" s="150"/>
    </row>
    <row r="9" spans="2:12" s="29" customFormat="1" ht="3.75" customHeight="1" x14ac:dyDescent="0.25">
      <c r="B9" s="139"/>
      <c r="C9" s="139"/>
      <c r="E9" s="53"/>
      <c r="F9" s="49"/>
      <c r="G9" s="53"/>
      <c r="H9" s="49"/>
      <c r="I9" s="53"/>
      <c r="J9" s="49"/>
      <c r="K9" s="53"/>
    </row>
    <row r="10" spans="2:12" s="31" customFormat="1" ht="29.25" customHeight="1" x14ac:dyDescent="0.2">
      <c r="B10" s="139"/>
      <c r="C10" s="139"/>
      <c r="D10" s="25"/>
      <c r="E10" s="38" t="s">
        <v>116</v>
      </c>
      <c r="F10" s="26"/>
      <c r="G10" s="38" t="s">
        <v>117</v>
      </c>
      <c r="H10" s="26"/>
      <c r="I10" s="38" t="s">
        <v>118</v>
      </c>
      <c r="J10" s="26"/>
      <c r="K10" s="38" t="s">
        <v>119</v>
      </c>
    </row>
    <row r="11" spans="2:12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2" ht="17.25" customHeight="1" x14ac:dyDescent="0.2">
      <c r="C12" s="5" t="s">
        <v>20</v>
      </c>
      <c r="D12" s="43"/>
      <c r="E12" s="7">
        <v>299619</v>
      </c>
      <c r="F12" s="7"/>
      <c r="G12" s="7">
        <v>1224387.0000000014</v>
      </c>
      <c r="H12" s="43"/>
      <c r="I12" s="69">
        <f>+E12/'Q13'!I12</f>
        <v>9.3856780377784048</v>
      </c>
      <c r="J12" s="69"/>
      <c r="K12" s="69">
        <f t="shared" ref="K12:K31" si="0">+G12/E12</f>
        <v>4.0864798293833218</v>
      </c>
      <c r="L12" s="82"/>
    </row>
    <row r="13" spans="2:12" ht="15" customHeight="1" x14ac:dyDescent="0.2">
      <c r="B13" s="8" t="s">
        <v>21</v>
      </c>
      <c r="C13" s="9" t="s">
        <v>27</v>
      </c>
      <c r="D13" s="51">
        <v>9719</v>
      </c>
      <c r="E13" s="34">
        <v>1935</v>
      </c>
      <c r="F13" s="34"/>
      <c r="G13" s="34">
        <v>14051.000000000016</v>
      </c>
      <c r="H13" s="51"/>
      <c r="I13" s="110">
        <f>+E13/'Q13'!I13</f>
        <v>2.7176966292134832</v>
      </c>
      <c r="J13" s="51"/>
      <c r="K13" s="110">
        <f t="shared" si="0"/>
        <v>7.2614987080103441</v>
      </c>
      <c r="L13" s="82"/>
    </row>
    <row r="14" spans="2:12" ht="15" customHeight="1" x14ac:dyDescent="0.2">
      <c r="B14" s="10" t="s">
        <v>0</v>
      </c>
      <c r="C14" s="11" t="s">
        <v>22</v>
      </c>
      <c r="D14" s="51">
        <v>839</v>
      </c>
      <c r="E14" s="34">
        <v>1118</v>
      </c>
      <c r="F14" s="34"/>
      <c r="G14" s="34">
        <v>8234.9999999999945</v>
      </c>
      <c r="H14" s="51"/>
      <c r="I14" s="110">
        <f>+E14/'Q13'!I14</f>
        <v>5.4271844660194173</v>
      </c>
      <c r="J14" s="51"/>
      <c r="K14" s="110">
        <f t="shared" si="0"/>
        <v>7.3658318425760241</v>
      </c>
      <c r="L14" s="82"/>
    </row>
    <row r="15" spans="2:12" ht="15" customHeight="1" x14ac:dyDescent="0.2">
      <c r="B15" s="10" t="s">
        <v>1</v>
      </c>
      <c r="C15" s="11" t="s">
        <v>23</v>
      </c>
      <c r="D15" s="51">
        <v>33723</v>
      </c>
      <c r="E15" s="34">
        <v>47915</v>
      </c>
      <c r="F15" s="34"/>
      <c r="G15" s="34">
        <v>334011.99999999889</v>
      </c>
      <c r="H15" s="51"/>
      <c r="I15" s="110">
        <f>+E15/'Q13'!I15</f>
        <v>9.2678916827852991</v>
      </c>
      <c r="J15" s="51"/>
      <c r="K15" s="110">
        <f t="shared" si="0"/>
        <v>6.9709276844411745</v>
      </c>
      <c r="L15" s="82"/>
    </row>
    <row r="16" spans="2:12" ht="15" customHeight="1" x14ac:dyDescent="0.2">
      <c r="B16" s="8" t="s">
        <v>2</v>
      </c>
      <c r="C16" s="9" t="s">
        <v>30</v>
      </c>
      <c r="D16" s="51">
        <v>395</v>
      </c>
      <c r="E16" s="34">
        <v>1112</v>
      </c>
      <c r="F16" s="34"/>
      <c r="G16" s="34">
        <v>7986.0000000000073</v>
      </c>
      <c r="H16" s="51"/>
      <c r="I16" s="110">
        <f>+E16/'Q13'!I16</f>
        <v>6.2122905027932962</v>
      </c>
      <c r="J16" s="51"/>
      <c r="K16" s="110">
        <f t="shared" si="0"/>
        <v>7.181654676258999</v>
      </c>
      <c r="L16" s="82"/>
    </row>
    <row r="17" spans="2:12" ht="15" customHeight="1" x14ac:dyDescent="0.2">
      <c r="B17" s="10" t="s">
        <v>3</v>
      </c>
      <c r="C17" s="11" t="s">
        <v>28</v>
      </c>
      <c r="D17" s="51">
        <v>1166</v>
      </c>
      <c r="E17" s="34">
        <v>4160</v>
      </c>
      <c r="F17" s="34"/>
      <c r="G17" s="34">
        <v>25351</v>
      </c>
      <c r="H17" s="51"/>
      <c r="I17" s="110">
        <f>+E17/'Q13'!I17</f>
        <v>6.5822784810126587</v>
      </c>
      <c r="J17" s="51"/>
      <c r="K17" s="110">
        <f t="shared" si="0"/>
        <v>6.0939903846153847</v>
      </c>
      <c r="L17" s="82"/>
    </row>
    <row r="18" spans="2:12" ht="15" customHeight="1" x14ac:dyDescent="0.2">
      <c r="B18" s="8" t="s">
        <v>4</v>
      </c>
      <c r="C18" s="9" t="s">
        <v>24</v>
      </c>
      <c r="D18" s="51">
        <v>30990</v>
      </c>
      <c r="E18" s="34">
        <v>53672</v>
      </c>
      <c r="F18" s="34"/>
      <c r="G18" s="34">
        <v>187355.99999999959</v>
      </c>
      <c r="H18" s="51"/>
      <c r="I18" s="110">
        <f>+E18/'Q13'!I18</f>
        <v>16.318637883855274</v>
      </c>
      <c r="J18" s="51"/>
      <c r="K18" s="110">
        <f t="shared" si="0"/>
        <v>3.4907586823669621</v>
      </c>
      <c r="L18" s="82"/>
    </row>
    <row r="19" spans="2:12" ht="15" customHeight="1" x14ac:dyDescent="0.2">
      <c r="B19" s="8" t="s">
        <v>5</v>
      </c>
      <c r="C19" s="12" t="s">
        <v>29</v>
      </c>
      <c r="D19" s="51">
        <v>86126</v>
      </c>
      <c r="E19" s="34">
        <v>102511</v>
      </c>
      <c r="F19" s="34"/>
      <c r="G19" s="34">
        <v>220105.00000000102</v>
      </c>
      <c r="H19" s="51"/>
      <c r="I19" s="110">
        <f>+E19/'Q13'!I19</f>
        <v>10.953200128218826</v>
      </c>
      <c r="J19" s="51"/>
      <c r="K19" s="110">
        <f t="shared" si="0"/>
        <v>2.1471354293685656</v>
      </c>
      <c r="L19" s="82"/>
    </row>
    <row r="20" spans="2:12" ht="15" customHeight="1" x14ac:dyDescent="0.2">
      <c r="B20" s="8" t="s">
        <v>6</v>
      </c>
      <c r="C20" s="12" t="s">
        <v>25</v>
      </c>
      <c r="D20" s="51">
        <v>11408</v>
      </c>
      <c r="E20" s="34">
        <v>8078</v>
      </c>
      <c r="F20" s="34"/>
      <c r="G20" s="34">
        <v>45132.99999999984</v>
      </c>
      <c r="H20" s="51"/>
      <c r="I20" s="110">
        <f>+E20/'Q13'!I20</f>
        <v>7.804830917874396</v>
      </c>
      <c r="J20" s="51"/>
      <c r="K20" s="110">
        <f t="shared" si="0"/>
        <v>5.5871502847239221</v>
      </c>
      <c r="L20" s="82"/>
    </row>
    <row r="21" spans="2:12" ht="15" customHeight="1" x14ac:dyDescent="0.2">
      <c r="B21" s="8" t="s">
        <v>7</v>
      </c>
      <c r="C21" s="12" t="s">
        <v>35</v>
      </c>
      <c r="D21" s="51">
        <v>30465</v>
      </c>
      <c r="E21" s="34">
        <v>13974</v>
      </c>
      <c r="F21" s="34"/>
      <c r="G21" s="34">
        <v>82504.999999999796</v>
      </c>
      <c r="H21" s="51"/>
      <c r="I21" s="110">
        <f>+E21/'Q13'!I21</f>
        <v>4.5091965150048399</v>
      </c>
      <c r="J21" s="51"/>
      <c r="K21" s="110">
        <f t="shared" si="0"/>
        <v>5.9041791899241298</v>
      </c>
      <c r="L21" s="82"/>
    </row>
    <row r="22" spans="2:12" ht="15" customHeight="1" x14ac:dyDescent="0.2">
      <c r="B22" s="8" t="s">
        <v>8</v>
      </c>
      <c r="C22" s="13" t="s">
        <v>31</v>
      </c>
      <c r="D22" s="51">
        <v>4076</v>
      </c>
      <c r="E22" s="34">
        <v>3882</v>
      </c>
      <c r="F22" s="34"/>
      <c r="G22" s="34">
        <v>12416.999999999987</v>
      </c>
      <c r="H22" s="51"/>
      <c r="I22" s="110">
        <f>+E22/'Q13'!I22</f>
        <v>7.3107344632768365</v>
      </c>
      <c r="J22" s="51"/>
      <c r="K22" s="110">
        <f t="shared" si="0"/>
        <v>3.1986089644513105</v>
      </c>
      <c r="L22" s="82"/>
    </row>
    <row r="23" spans="2:12" ht="15" customHeight="1" x14ac:dyDescent="0.2">
      <c r="B23" s="8" t="s">
        <v>9</v>
      </c>
      <c r="C23" s="13" t="s">
        <v>32</v>
      </c>
      <c r="D23" s="51">
        <v>10099</v>
      </c>
      <c r="E23" s="34">
        <v>2285</v>
      </c>
      <c r="F23" s="34"/>
      <c r="G23" s="34">
        <v>12455.000000000009</v>
      </c>
      <c r="H23" s="51"/>
      <c r="I23" s="110">
        <f>+E23/'Q13'!I23</f>
        <v>2.7968176254589965</v>
      </c>
      <c r="J23" s="51"/>
      <c r="K23" s="110">
        <f t="shared" si="0"/>
        <v>5.4507658643326078</v>
      </c>
      <c r="L23" s="82"/>
    </row>
    <row r="24" spans="2:12" ht="15" customHeight="1" x14ac:dyDescent="0.2">
      <c r="B24" s="8" t="s">
        <v>10</v>
      </c>
      <c r="C24" s="13" t="s">
        <v>33</v>
      </c>
      <c r="D24" s="51">
        <v>5748</v>
      </c>
      <c r="E24" s="34">
        <v>975</v>
      </c>
      <c r="F24" s="34"/>
      <c r="G24" s="34">
        <v>3065.0000000000059</v>
      </c>
      <c r="H24" s="51"/>
      <c r="I24" s="110">
        <f>+E24/'Q13'!I24</f>
        <v>3.6111111111111112</v>
      </c>
      <c r="J24" s="51"/>
      <c r="K24" s="110">
        <f t="shared" si="0"/>
        <v>3.1435897435897497</v>
      </c>
      <c r="L24" s="82"/>
    </row>
    <row r="25" spans="2:12" ht="15" customHeight="1" x14ac:dyDescent="0.2">
      <c r="B25" s="8" t="s">
        <v>11</v>
      </c>
      <c r="C25" s="13" t="s">
        <v>36</v>
      </c>
      <c r="D25" s="51">
        <v>18029</v>
      </c>
      <c r="E25" s="34">
        <v>11614</v>
      </c>
      <c r="F25" s="34"/>
      <c r="G25" s="34">
        <v>29257.000000000084</v>
      </c>
      <c r="H25" s="51"/>
      <c r="I25" s="110">
        <f>+E25/'Q13'!I25</f>
        <v>7.6157377049180326</v>
      </c>
      <c r="J25" s="51"/>
      <c r="K25" s="110">
        <f t="shared" si="0"/>
        <v>2.5191148613742107</v>
      </c>
      <c r="L25" s="82"/>
    </row>
    <row r="26" spans="2:12" ht="15" customHeight="1" x14ac:dyDescent="0.2">
      <c r="B26" s="8" t="s">
        <v>12</v>
      </c>
      <c r="C26" s="12" t="s">
        <v>34</v>
      </c>
      <c r="D26" s="51">
        <v>7821</v>
      </c>
      <c r="E26" s="34">
        <v>31113</v>
      </c>
      <c r="F26" s="34"/>
      <c r="G26" s="34">
        <v>129105.00000000015</v>
      </c>
      <c r="H26" s="51"/>
      <c r="I26" s="110">
        <f>+E26/'Q13'!I26</f>
        <v>31.395560040363268</v>
      </c>
      <c r="J26" s="51"/>
      <c r="K26" s="110">
        <f t="shared" si="0"/>
        <v>4.1495516343650607</v>
      </c>
      <c r="L26" s="82"/>
    </row>
    <row r="27" spans="2:12" ht="15" customHeight="1" x14ac:dyDescent="0.2">
      <c r="B27" s="14" t="s">
        <v>13</v>
      </c>
      <c r="C27" s="15" t="s">
        <v>37</v>
      </c>
      <c r="D27" s="51">
        <v>766</v>
      </c>
      <c r="E27" s="34">
        <v>947</v>
      </c>
      <c r="F27" s="34"/>
      <c r="G27" s="34">
        <v>5014.9999999999982</v>
      </c>
      <c r="H27" s="51"/>
      <c r="I27" s="110">
        <f>+E27/'Q13'!I27</f>
        <v>8.4553571428571423</v>
      </c>
      <c r="J27" s="51"/>
      <c r="K27" s="110">
        <f t="shared" si="0"/>
        <v>5.2956705385427645</v>
      </c>
      <c r="L27" s="82"/>
    </row>
    <row r="28" spans="2:12" ht="15" customHeight="1" x14ac:dyDescent="0.2">
      <c r="B28" s="8" t="s">
        <v>14</v>
      </c>
      <c r="C28" s="13" t="s">
        <v>26</v>
      </c>
      <c r="D28" s="51">
        <v>3903</v>
      </c>
      <c r="E28" s="34">
        <v>1077</v>
      </c>
      <c r="F28" s="34"/>
      <c r="G28" s="34">
        <v>8830.9999999999945</v>
      </c>
      <c r="H28" s="51"/>
      <c r="I28" s="110">
        <f>+E28/'Q13'!I28</f>
        <v>2.3012820512820511</v>
      </c>
      <c r="J28" s="51"/>
      <c r="K28" s="110">
        <f t="shared" si="0"/>
        <v>8.1996285979572843</v>
      </c>
      <c r="L28" s="82"/>
    </row>
    <row r="29" spans="2:12" ht="15" customHeight="1" x14ac:dyDescent="0.2">
      <c r="B29" s="8" t="s">
        <v>15</v>
      </c>
      <c r="C29" s="13" t="s">
        <v>38</v>
      </c>
      <c r="D29" s="51">
        <v>14825</v>
      </c>
      <c r="E29" s="34">
        <v>10192</v>
      </c>
      <c r="F29" s="34"/>
      <c r="G29" s="34">
        <v>84074.999999999796</v>
      </c>
      <c r="H29" s="51"/>
      <c r="I29" s="110">
        <f>+E29/'Q13'!I29</f>
        <v>4.2626516102049354</v>
      </c>
      <c r="J29" s="51"/>
      <c r="K29" s="110">
        <f t="shared" si="0"/>
        <v>8.2491169544740774</v>
      </c>
      <c r="L29" s="82"/>
    </row>
    <row r="30" spans="2:12" ht="15" customHeight="1" x14ac:dyDescent="0.2">
      <c r="B30" s="8" t="s">
        <v>16</v>
      </c>
      <c r="C30" s="13" t="s">
        <v>39</v>
      </c>
      <c r="D30" s="51">
        <v>2557</v>
      </c>
      <c r="E30" s="34">
        <v>678</v>
      </c>
      <c r="F30" s="34"/>
      <c r="G30" s="34">
        <v>3253.0000000000027</v>
      </c>
      <c r="H30" s="51"/>
      <c r="I30" s="110">
        <f>+E30/'Q13'!I30</f>
        <v>3.476923076923077</v>
      </c>
      <c r="J30" s="51"/>
      <c r="K30" s="110">
        <f t="shared" si="0"/>
        <v>4.7979351032448418</v>
      </c>
      <c r="L30" s="82"/>
    </row>
    <row r="31" spans="2:12" ht="15" customHeight="1" x14ac:dyDescent="0.2">
      <c r="B31" s="8" t="s">
        <v>17</v>
      </c>
      <c r="C31" s="13" t="s">
        <v>40</v>
      </c>
      <c r="D31" s="51">
        <v>13916</v>
      </c>
      <c r="E31" s="34">
        <v>2364</v>
      </c>
      <c r="F31" s="34"/>
      <c r="G31" s="34">
        <v>12148.99999999998</v>
      </c>
      <c r="H31" s="51"/>
      <c r="I31" s="110">
        <f>+E31/'Q13'!I31</f>
        <v>2.5148936170212766</v>
      </c>
      <c r="J31" s="51"/>
      <c r="K31" s="110">
        <f t="shared" si="0"/>
        <v>5.1391708967851013</v>
      </c>
      <c r="L31" s="82"/>
    </row>
    <row r="32" spans="2:12" ht="15" customHeight="1" x14ac:dyDescent="0.2">
      <c r="B32" s="14" t="s">
        <v>18</v>
      </c>
      <c r="C32" s="15" t="s">
        <v>69</v>
      </c>
      <c r="D32" s="51">
        <v>2</v>
      </c>
      <c r="E32" s="34">
        <v>1</v>
      </c>
      <c r="F32" s="34"/>
      <c r="G32" s="34">
        <v>1</v>
      </c>
      <c r="H32" s="51"/>
      <c r="I32" s="110">
        <f>+E32/'Q13'!I32</f>
        <v>1</v>
      </c>
      <c r="J32" s="51"/>
      <c r="K32" s="34">
        <v>0</v>
      </c>
      <c r="L32" s="82"/>
    </row>
    <row r="33" spans="2:12" ht="15" customHeight="1" x14ac:dyDescent="0.2">
      <c r="B33" s="14" t="s">
        <v>19</v>
      </c>
      <c r="C33" s="15" t="s">
        <v>41</v>
      </c>
      <c r="D33" s="51">
        <v>8</v>
      </c>
      <c r="E33" s="34">
        <v>16</v>
      </c>
      <c r="F33" s="34"/>
      <c r="G33" s="34">
        <v>30</v>
      </c>
      <c r="H33" s="51"/>
      <c r="I33" s="110">
        <f>+E33/'Q13'!I33</f>
        <v>16</v>
      </c>
      <c r="J33" s="51"/>
      <c r="K33" s="110">
        <f>+G33/E33</f>
        <v>1.875</v>
      </c>
      <c r="L33" s="82"/>
    </row>
    <row r="34" spans="2:12" ht="3.75" customHeight="1" x14ac:dyDescent="0.25">
      <c r="B34" s="32"/>
      <c r="C34" s="32"/>
      <c r="D34" s="42"/>
      <c r="E34" s="42"/>
      <c r="F34" s="42"/>
      <c r="G34" s="42"/>
      <c r="H34" s="42"/>
      <c r="I34" s="42"/>
      <c r="J34" s="42"/>
      <c r="K34" s="42"/>
    </row>
    <row r="35" spans="2:12" x14ac:dyDescent="0.2">
      <c r="C35" s="1"/>
      <c r="E35" s="29"/>
      <c r="G35" s="29"/>
      <c r="I35" s="29"/>
      <c r="K35" s="29"/>
    </row>
    <row r="36" spans="2:12" x14ac:dyDescent="0.25">
      <c r="C36" s="17"/>
      <c r="D36" s="9"/>
      <c r="E36" s="29"/>
      <c r="F36" s="9"/>
      <c r="G36" s="29"/>
      <c r="H36" s="9"/>
      <c r="I36" s="29"/>
      <c r="J36" s="9"/>
      <c r="K36" s="29"/>
    </row>
    <row r="37" spans="2:12" x14ac:dyDescent="0.25">
      <c r="C37" s="17"/>
      <c r="D37" s="9"/>
      <c r="F37" s="9"/>
      <c r="H37" s="9"/>
      <c r="J37" s="9"/>
    </row>
    <row r="38" spans="2:12" x14ac:dyDescent="0.25">
      <c r="C38" s="17"/>
      <c r="D38" s="9"/>
      <c r="F38" s="9"/>
      <c r="H38" s="9"/>
      <c r="J38" s="9"/>
    </row>
    <row r="39" spans="2:12" x14ac:dyDescent="0.25">
      <c r="C39" s="17"/>
      <c r="D39" s="9"/>
      <c r="F39" s="9"/>
      <c r="H39" s="9"/>
      <c r="J39" s="9"/>
    </row>
    <row r="40" spans="2:12" x14ac:dyDescent="0.25">
      <c r="C40" s="17"/>
      <c r="D40" s="9"/>
      <c r="F40" s="9"/>
      <c r="H40" s="9"/>
      <c r="J40" s="9"/>
    </row>
    <row r="41" spans="2:12" x14ac:dyDescent="0.25">
      <c r="C41" s="17"/>
      <c r="D41" s="9"/>
      <c r="F41" s="9"/>
      <c r="H41" s="9"/>
      <c r="J41" s="9"/>
    </row>
    <row r="42" spans="2:12" x14ac:dyDescent="0.25">
      <c r="C42" s="17"/>
      <c r="D42" s="12"/>
      <c r="F42" s="12"/>
      <c r="H42" s="12"/>
      <c r="J42" s="12"/>
    </row>
    <row r="43" spans="2:12" x14ac:dyDescent="0.25">
      <c r="C43" s="17"/>
      <c r="D43" s="12"/>
      <c r="F43" s="12"/>
      <c r="H43" s="12"/>
      <c r="J43" s="12"/>
    </row>
    <row r="44" spans="2:12" x14ac:dyDescent="0.25">
      <c r="C44" s="17"/>
      <c r="D44" s="12"/>
      <c r="F44" s="12"/>
      <c r="H44" s="12"/>
      <c r="J44" s="12"/>
    </row>
    <row r="45" spans="2:12" x14ac:dyDescent="0.25">
      <c r="C45" s="17"/>
      <c r="D45" s="12"/>
      <c r="F45" s="12"/>
      <c r="H45" s="12"/>
      <c r="J45" s="12"/>
    </row>
    <row r="46" spans="2:12" x14ac:dyDescent="0.25">
      <c r="C46" s="17"/>
      <c r="D46" s="12"/>
      <c r="F46" s="12"/>
      <c r="H46" s="12"/>
      <c r="J46" s="12"/>
    </row>
    <row r="47" spans="2:12" x14ac:dyDescent="0.25">
      <c r="C47" s="17"/>
      <c r="D47" s="12"/>
      <c r="F47" s="12"/>
      <c r="H47" s="12"/>
      <c r="J47" s="12"/>
    </row>
    <row r="48" spans="2:12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2" spans="3:10" x14ac:dyDescent="0.25">
      <c r="C52" s="17"/>
      <c r="D52" s="12"/>
      <c r="F52" s="12"/>
      <c r="H52" s="12"/>
      <c r="J52" s="12"/>
    </row>
    <row r="54" spans="3:10" x14ac:dyDescent="0.2">
      <c r="C54" s="1"/>
      <c r="D54" s="19"/>
      <c r="F54" s="19"/>
      <c r="H54" s="19"/>
      <c r="J54" s="19"/>
    </row>
    <row r="55" spans="3:10" x14ac:dyDescent="0.2">
      <c r="C55" s="3"/>
      <c r="D55" s="20"/>
      <c r="F55" s="20"/>
      <c r="H55" s="20"/>
      <c r="J55" s="20"/>
    </row>
    <row r="56" spans="3:10" x14ac:dyDescent="0.2">
      <c r="C56" s="4"/>
      <c r="D56" s="20"/>
      <c r="F56" s="20"/>
      <c r="H56" s="20"/>
      <c r="J56" s="20"/>
    </row>
  </sheetData>
  <mergeCells count="5">
    <mergeCell ref="B3:K3"/>
    <mergeCell ref="B5:K5"/>
    <mergeCell ref="B6:K6"/>
    <mergeCell ref="B8:C10"/>
    <mergeCell ref="E8:K8"/>
  </mergeCells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K50"/>
  <sheetViews>
    <sheetView workbookViewId="0"/>
  </sheetViews>
  <sheetFormatPr defaultRowHeight="14.25" x14ac:dyDescent="0.25"/>
  <cols>
    <col min="1" max="1" width="5.7109375" style="28" customWidth="1"/>
    <col min="2" max="2" width="20.7109375" style="28" customWidth="1"/>
    <col min="3" max="3" width="0.85546875" style="29" customWidth="1"/>
    <col min="4" max="4" width="12.42578125" style="28" customWidth="1"/>
    <col min="5" max="5" width="0.85546875" style="28" customWidth="1"/>
    <col min="6" max="6" width="12" style="28" customWidth="1"/>
    <col min="7" max="7" width="0.85546875" style="28" customWidth="1"/>
    <col min="8" max="8" width="12.7109375" style="28" customWidth="1"/>
    <col min="9" max="9" width="0.85546875" style="28" customWidth="1"/>
    <col min="10" max="10" width="17" style="28" customWidth="1"/>
    <col min="11" max="16384" width="9.140625" style="28"/>
  </cols>
  <sheetData>
    <row r="2" spans="2:11" ht="15" x14ac:dyDescent="0.25">
      <c r="B2" s="27"/>
      <c r="D2" s="27"/>
      <c r="F2" s="27"/>
      <c r="J2" s="27" t="s">
        <v>132</v>
      </c>
    </row>
    <row r="3" spans="2:11" ht="49.5" customHeight="1" x14ac:dyDescent="0.25">
      <c r="B3" s="140" t="s">
        <v>130</v>
      </c>
      <c r="C3" s="140"/>
      <c r="D3" s="140"/>
      <c r="E3" s="140"/>
      <c r="F3" s="140"/>
      <c r="G3" s="140"/>
      <c r="H3" s="140"/>
      <c r="I3" s="140"/>
      <c r="J3" s="140"/>
    </row>
    <row r="4" spans="2:11" ht="3.75" customHeight="1" x14ac:dyDescent="0.25"/>
    <row r="5" spans="2:1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</row>
    <row r="6" spans="2:11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</row>
    <row r="7" spans="2:11" ht="3" customHeight="1" x14ac:dyDescent="0.25">
      <c r="D7" s="29"/>
      <c r="F7" s="29"/>
      <c r="H7" s="29"/>
      <c r="J7" s="29"/>
    </row>
    <row r="8" spans="2:11" ht="19.5" customHeight="1" x14ac:dyDescent="0.2">
      <c r="B8" s="148" t="s">
        <v>47</v>
      </c>
      <c r="C8" s="54"/>
      <c r="D8" s="149" t="s">
        <v>120</v>
      </c>
      <c r="E8" s="149"/>
      <c r="F8" s="149"/>
      <c r="G8" s="149"/>
      <c r="H8" s="149"/>
      <c r="I8" s="149"/>
      <c r="J8" s="149"/>
    </row>
    <row r="9" spans="2:11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</row>
    <row r="10" spans="2:11" s="31" customFormat="1" ht="29.25" customHeight="1" x14ac:dyDescent="0.2">
      <c r="B10" s="148"/>
      <c r="C10" s="54"/>
      <c r="D10" s="38" t="s">
        <v>116</v>
      </c>
      <c r="E10" s="26"/>
      <c r="F10" s="38" t="s">
        <v>122</v>
      </c>
      <c r="G10" s="26"/>
      <c r="H10" s="38" t="s">
        <v>118</v>
      </c>
      <c r="I10" s="26"/>
      <c r="J10" s="38" t="s">
        <v>123</v>
      </c>
    </row>
    <row r="11" spans="2:11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</row>
    <row r="12" spans="2:11" ht="22.5" customHeight="1" x14ac:dyDescent="0.2">
      <c r="B12" s="5" t="s">
        <v>20</v>
      </c>
      <c r="C12" s="43"/>
      <c r="D12" s="7">
        <v>355010.99999999802</v>
      </c>
      <c r="E12" s="7">
        <v>299619</v>
      </c>
      <c r="F12" s="7">
        <v>1468741.000000007</v>
      </c>
      <c r="G12" s="5"/>
      <c r="H12" s="69">
        <f>+D12/'Q14'!D12</f>
        <v>4.0308263505688178</v>
      </c>
      <c r="I12" s="5"/>
      <c r="J12" s="69">
        <f t="shared" ref="J12:J30" si="0">+F12/D12</f>
        <v>4.1371703975370204</v>
      </c>
      <c r="K12" s="81"/>
    </row>
    <row r="13" spans="2:11" ht="22.5" customHeight="1" x14ac:dyDescent="0.2">
      <c r="B13" s="17" t="s">
        <v>48</v>
      </c>
      <c r="C13" s="9"/>
      <c r="D13" s="34">
        <v>26720.999999999913</v>
      </c>
      <c r="E13" s="34"/>
      <c r="F13" s="34">
        <v>135155.99999999983</v>
      </c>
      <c r="G13" s="34"/>
      <c r="H13" s="110">
        <f>+D13/'Q14'!D13</f>
        <v>3.3781289506953112</v>
      </c>
      <c r="I13" s="34"/>
      <c r="J13" s="110">
        <f t="shared" si="0"/>
        <v>5.0580442348714598</v>
      </c>
      <c r="K13" s="81"/>
    </row>
    <row r="14" spans="2:11" ht="22.5" customHeight="1" x14ac:dyDescent="0.2">
      <c r="B14" s="17" t="s">
        <v>49</v>
      </c>
      <c r="C14" s="9"/>
      <c r="D14" s="34">
        <v>5179.0000000000045</v>
      </c>
      <c r="E14" s="34">
        <v>7.9550288829576212</v>
      </c>
      <c r="F14" s="34">
        <v>21832.999999999975</v>
      </c>
      <c r="G14" s="34"/>
      <c r="H14" s="110">
        <f>+D14/'Q14'!D14</f>
        <v>3.7393501805054186</v>
      </c>
      <c r="I14" s="34"/>
      <c r="J14" s="110">
        <f t="shared" si="0"/>
        <v>4.2156787024522027</v>
      </c>
      <c r="K14" s="81"/>
    </row>
    <row r="15" spans="2:11" ht="22.5" customHeight="1" x14ac:dyDescent="0.2">
      <c r="B15" s="17" t="s">
        <v>51</v>
      </c>
      <c r="C15" s="9"/>
      <c r="D15" s="34">
        <v>25416.000000000138</v>
      </c>
      <c r="E15" s="34">
        <v>7.7659124216055702</v>
      </c>
      <c r="F15" s="34">
        <v>111626.00000000044</v>
      </c>
      <c r="G15" s="34"/>
      <c r="H15" s="110">
        <f>+D15/'Q14'!D15</f>
        <v>3.3739545997610696</v>
      </c>
      <c r="I15" s="34"/>
      <c r="J15" s="110">
        <f t="shared" si="0"/>
        <v>4.3919578218445006</v>
      </c>
      <c r="K15" s="81"/>
    </row>
    <row r="16" spans="2:11" ht="22.5" customHeight="1" x14ac:dyDescent="0.2">
      <c r="B16" s="17" t="s">
        <v>50</v>
      </c>
      <c r="C16" s="9"/>
      <c r="D16" s="34">
        <v>2556.9999999999982</v>
      </c>
      <c r="E16" s="34">
        <v>5.4628100510683506</v>
      </c>
      <c r="F16" s="34">
        <v>9741.9999999999982</v>
      </c>
      <c r="G16" s="34"/>
      <c r="H16" s="110">
        <f>+D16/'Q14'!D16</f>
        <v>1.6528765352294752</v>
      </c>
      <c r="I16" s="34"/>
      <c r="J16" s="110">
        <f t="shared" si="0"/>
        <v>3.8099335158388756</v>
      </c>
      <c r="K16" s="81"/>
    </row>
    <row r="17" spans="2:11" ht="22.5" customHeight="1" x14ac:dyDescent="0.2">
      <c r="B17" s="17" t="s">
        <v>52</v>
      </c>
      <c r="C17" s="9"/>
      <c r="D17" s="34">
        <v>7584.9999999999945</v>
      </c>
      <c r="E17" s="34">
        <v>6.2389895012724441</v>
      </c>
      <c r="F17" s="34">
        <v>26914.000000000007</v>
      </c>
      <c r="G17" s="34"/>
      <c r="H17" s="110">
        <f>+D17/'Q14'!D17</f>
        <v>2.6906704505143648</v>
      </c>
      <c r="I17" s="34"/>
      <c r="J17" s="110">
        <f t="shared" si="0"/>
        <v>3.5483190507580789</v>
      </c>
      <c r="K17" s="81"/>
    </row>
    <row r="18" spans="2:11" ht="22.5" customHeight="1" x14ac:dyDescent="0.2">
      <c r="B18" s="17" t="s">
        <v>53</v>
      </c>
      <c r="C18" s="9"/>
      <c r="D18" s="34">
        <v>13425.999999999993</v>
      </c>
      <c r="E18" s="34">
        <v>7.7025027359956653</v>
      </c>
      <c r="F18" s="34">
        <v>54590</v>
      </c>
      <c r="G18" s="34"/>
      <c r="H18" s="110">
        <f>+D18/'Q14'!D18</f>
        <v>3.6365113759479937</v>
      </c>
      <c r="I18" s="34"/>
      <c r="J18" s="110">
        <f t="shared" si="0"/>
        <v>4.0659913600476711</v>
      </c>
      <c r="K18" s="81"/>
    </row>
    <row r="19" spans="2:11" ht="22.5" customHeight="1" x14ac:dyDescent="0.2">
      <c r="B19" s="17" t="s">
        <v>54</v>
      </c>
      <c r="C19" s="12"/>
      <c r="D19" s="34">
        <v>5319.0000000000055</v>
      </c>
      <c r="E19" s="34">
        <v>6.5042916559473305</v>
      </c>
      <c r="F19" s="34">
        <v>16991.000000000033</v>
      </c>
      <c r="G19" s="34"/>
      <c r="H19" s="110">
        <f>+D19/'Q14'!D19</f>
        <v>3.3098942128189206</v>
      </c>
      <c r="I19" s="34"/>
      <c r="J19" s="110">
        <f t="shared" si="0"/>
        <v>3.1943974431284103</v>
      </c>
      <c r="K19" s="81"/>
    </row>
    <row r="20" spans="2:11" ht="22.5" customHeight="1" x14ac:dyDescent="0.2">
      <c r="B20" s="17" t="s">
        <v>55</v>
      </c>
      <c r="C20" s="12"/>
      <c r="D20" s="34">
        <v>18031.000000000022</v>
      </c>
      <c r="E20" s="34">
        <v>17.556714196970663</v>
      </c>
      <c r="F20" s="34">
        <v>246163.00000000009</v>
      </c>
      <c r="G20" s="34"/>
      <c r="H20" s="110">
        <f>+D20/'Q14'!D20</f>
        <v>3.9045041143352148</v>
      </c>
      <c r="I20" s="34"/>
      <c r="J20" s="110">
        <f t="shared" si="0"/>
        <v>13.652210082635449</v>
      </c>
      <c r="K20" s="81"/>
    </row>
    <row r="21" spans="2:11" ht="22.5" customHeight="1" x14ac:dyDescent="0.2">
      <c r="B21" s="17" t="s">
        <v>56</v>
      </c>
      <c r="C21" s="12"/>
      <c r="D21" s="34">
        <v>3551.9999999999995</v>
      </c>
      <c r="E21" s="34">
        <v>6.255347228457695</v>
      </c>
      <c r="F21" s="34">
        <v>15233.000000000004</v>
      </c>
      <c r="G21" s="34"/>
      <c r="H21" s="110">
        <f>+D21/'Q14'!D21</f>
        <v>1.9667774086378735</v>
      </c>
      <c r="I21" s="34"/>
      <c r="J21" s="110">
        <f t="shared" si="0"/>
        <v>4.2885698198198217</v>
      </c>
      <c r="K21" s="81"/>
    </row>
    <row r="22" spans="2:11" ht="22.5" customHeight="1" x14ac:dyDescent="0.2">
      <c r="B22" s="17" t="s">
        <v>57</v>
      </c>
      <c r="C22" s="12"/>
      <c r="D22" s="34">
        <v>20811.999999999985</v>
      </c>
      <c r="E22" s="34">
        <v>6.9501589664867591</v>
      </c>
      <c r="F22" s="34">
        <v>64406.000000000022</v>
      </c>
      <c r="G22" s="34"/>
      <c r="H22" s="110">
        <f>+D22/'Q14'!D22</f>
        <v>3.8555020377917719</v>
      </c>
      <c r="I22" s="34"/>
      <c r="J22" s="110">
        <f t="shared" si="0"/>
        <v>3.0946569286949868</v>
      </c>
      <c r="K22" s="81"/>
    </row>
    <row r="23" spans="2:11" ht="22.5" customHeight="1" x14ac:dyDescent="0.2">
      <c r="B23" s="17" t="s">
        <v>58</v>
      </c>
      <c r="C23" s="12"/>
      <c r="D23" s="34">
        <v>102674.99999999977</v>
      </c>
      <c r="E23" s="34">
        <v>8.955871382830793</v>
      </c>
      <c r="F23" s="34">
        <v>336557.00000000052</v>
      </c>
      <c r="G23" s="34"/>
      <c r="H23" s="110">
        <f>+D23/'Q14'!D23</f>
        <v>5.6779848476469486</v>
      </c>
      <c r="I23" s="34"/>
      <c r="J23" s="110">
        <f t="shared" si="0"/>
        <v>3.2778865351838449</v>
      </c>
      <c r="K23" s="81"/>
    </row>
    <row r="24" spans="2:11" ht="22.5" customHeight="1" x14ac:dyDescent="0.2">
      <c r="B24" s="17" t="s">
        <v>59</v>
      </c>
      <c r="C24" s="12"/>
      <c r="D24" s="34">
        <v>2603.9999999999955</v>
      </c>
      <c r="E24" s="34">
        <v>5.8806959585143819</v>
      </c>
      <c r="F24" s="34">
        <v>9935.9999999999927</v>
      </c>
      <c r="G24" s="34"/>
      <c r="H24" s="110">
        <f>+D24/'Q14'!D24</f>
        <v>2.0650277557494015</v>
      </c>
      <c r="I24" s="34"/>
      <c r="J24" s="110">
        <f t="shared" si="0"/>
        <v>3.8156682027649809</v>
      </c>
      <c r="K24" s="81"/>
    </row>
    <row r="25" spans="2:11" ht="22.5" customHeight="1" x14ac:dyDescent="0.2">
      <c r="B25" s="17" t="s">
        <v>60</v>
      </c>
      <c r="C25" s="12"/>
      <c r="D25" s="34">
        <v>58251.000000000022</v>
      </c>
      <c r="E25" s="34">
        <v>8.022932815641882</v>
      </c>
      <c r="F25" s="34">
        <v>217772.00000000114</v>
      </c>
      <c r="G25" s="34"/>
      <c r="H25" s="110">
        <f>+D25/'Q14'!D25</f>
        <v>4.2844218887908223</v>
      </c>
      <c r="I25" s="34"/>
      <c r="J25" s="110">
        <f t="shared" si="0"/>
        <v>3.7385109268510592</v>
      </c>
      <c r="K25" s="81"/>
    </row>
    <row r="26" spans="2:11" ht="22.5" customHeight="1" x14ac:dyDescent="0.2">
      <c r="B26" s="17" t="s">
        <v>61</v>
      </c>
      <c r="C26" s="12"/>
      <c r="D26" s="34">
        <v>12203.999999999998</v>
      </c>
      <c r="E26" s="34">
        <v>6.6191811280306823</v>
      </c>
      <c r="F26" s="34">
        <v>45157.999999999956</v>
      </c>
      <c r="G26" s="34"/>
      <c r="H26" s="110">
        <f>+D26/'Q14'!D26</f>
        <v>2.9189189189189184</v>
      </c>
      <c r="I26" s="34"/>
      <c r="J26" s="110">
        <f t="shared" si="0"/>
        <v>3.7002622091117634</v>
      </c>
      <c r="K26" s="81"/>
    </row>
    <row r="27" spans="2:11" ht="22.5" customHeight="1" x14ac:dyDescent="0.2">
      <c r="B27" s="17" t="s">
        <v>62</v>
      </c>
      <c r="C27" s="55"/>
      <c r="D27" s="34">
        <v>28151.999999999985</v>
      </c>
      <c r="E27" s="34">
        <v>9.4447408447817267</v>
      </c>
      <c r="F27" s="34">
        <v>77593.000000000116</v>
      </c>
      <c r="G27" s="34"/>
      <c r="H27" s="110">
        <f>+D27/'Q14'!D27</f>
        <v>6.6885245901639312</v>
      </c>
      <c r="I27" s="34"/>
      <c r="J27" s="110">
        <f t="shared" si="0"/>
        <v>2.7562162546177946</v>
      </c>
      <c r="K27" s="81"/>
    </row>
    <row r="28" spans="2:11" ht="22.5" customHeight="1" x14ac:dyDescent="0.2">
      <c r="B28" s="17" t="s">
        <v>63</v>
      </c>
      <c r="C28" s="12"/>
      <c r="D28" s="34">
        <v>10530.000000000011</v>
      </c>
      <c r="E28" s="34">
        <v>6.3106601254583392</v>
      </c>
      <c r="F28" s="34">
        <v>33303.000000000073</v>
      </c>
      <c r="G28" s="34"/>
      <c r="H28" s="110">
        <f>+D28/'Q14'!D28</f>
        <v>3.1479820627802724</v>
      </c>
      <c r="I28" s="34"/>
      <c r="J28" s="110">
        <f t="shared" si="0"/>
        <v>3.1626780626780664</v>
      </c>
      <c r="K28" s="81"/>
    </row>
    <row r="29" spans="2:11" ht="22.5" customHeight="1" x14ac:dyDescent="0.2">
      <c r="B29" s="17" t="s">
        <v>64</v>
      </c>
      <c r="C29" s="12"/>
      <c r="D29" s="34">
        <v>4348.0000000000045</v>
      </c>
      <c r="E29" s="34">
        <v>5.7393921488444937</v>
      </c>
      <c r="F29" s="34">
        <v>14194.999999999995</v>
      </c>
      <c r="G29" s="34"/>
      <c r="H29" s="110">
        <f>+D29/'Q14'!D29</f>
        <v>2.4746727376209474</v>
      </c>
      <c r="I29" s="34"/>
      <c r="J29" s="110">
        <f t="shared" si="0"/>
        <v>3.2647194112235463</v>
      </c>
      <c r="K29" s="81"/>
    </row>
    <row r="30" spans="2:11" ht="22.5" customHeight="1" x14ac:dyDescent="0.2">
      <c r="B30" s="17" t="s">
        <v>65</v>
      </c>
      <c r="C30" s="12"/>
      <c r="D30" s="34">
        <v>7648.9999999999818</v>
      </c>
      <c r="E30" s="34">
        <v>6.4267973445532984</v>
      </c>
      <c r="F30" s="34">
        <v>31573.000000000018</v>
      </c>
      <c r="G30" s="34"/>
      <c r="H30" s="110">
        <f>+D30/'Q14'!D30</f>
        <v>2.2990682296363034</v>
      </c>
      <c r="I30" s="34"/>
      <c r="J30" s="110">
        <f t="shared" si="0"/>
        <v>4.1277291149169946</v>
      </c>
      <c r="K30" s="81"/>
    </row>
    <row r="31" spans="2:11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1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D8:J8"/>
    <mergeCell ref="B8:B10"/>
    <mergeCell ref="B6:J6"/>
    <mergeCell ref="B5:J5"/>
    <mergeCell ref="B3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P38"/>
  <sheetViews>
    <sheetView workbookViewId="0"/>
  </sheetViews>
  <sheetFormatPr defaultRowHeight="14.25" x14ac:dyDescent="0.25"/>
  <cols>
    <col min="1" max="1" width="9.140625" style="28"/>
    <col min="2" max="2" width="2.5703125" style="28" bestFit="1" customWidth="1"/>
    <col min="3" max="3" width="61.140625" style="28" customWidth="1"/>
    <col min="4" max="4" width="0.85546875" style="28" customWidth="1"/>
    <col min="5" max="5" width="13.140625" style="28" customWidth="1"/>
    <col min="6" max="6" width="3.140625" style="28" customWidth="1"/>
    <col min="7" max="7" width="10" style="28" customWidth="1"/>
    <col min="8" max="16384" width="9.140625" style="28"/>
  </cols>
  <sheetData>
    <row r="2" spans="2:16" ht="15" x14ac:dyDescent="0.25">
      <c r="E2" s="27" t="s">
        <v>44</v>
      </c>
      <c r="P2" s="28" t="s">
        <v>381</v>
      </c>
    </row>
    <row r="3" spans="2:16" ht="32.25" customHeight="1" x14ac:dyDescent="0.25">
      <c r="B3" s="140" t="s">
        <v>382</v>
      </c>
      <c r="C3" s="140"/>
      <c r="D3" s="140"/>
      <c r="E3" s="140"/>
    </row>
    <row r="4" spans="2:16" ht="5.25" customHeight="1" x14ac:dyDescent="0.25"/>
    <row r="5" spans="2:16" x14ac:dyDescent="0.25">
      <c r="B5" s="142">
        <v>2014</v>
      </c>
      <c r="C5" s="142"/>
      <c r="D5" s="142"/>
      <c r="E5" s="142"/>
    </row>
    <row r="6" spans="2:16" x14ac:dyDescent="0.25">
      <c r="B6" s="141" t="s">
        <v>45</v>
      </c>
      <c r="C6" s="141"/>
      <c r="D6" s="141"/>
      <c r="E6" s="141"/>
    </row>
    <row r="7" spans="2:16" ht="3" customHeight="1" x14ac:dyDescent="0.25"/>
    <row r="8" spans="2:16" ht="33" customHeight="1" x14ac:dyDescent="0.2">
      <c r="B8" s="155" t="s">
        <v>43</v>
      </c>
      <c r="C8" s="155"/>
      <c r="D8" s="30"/>
      <c r="E8" s="6" t="s">
        <v>42</v>
      </c>
    </row>
    <row r="9" spans="2:16" ht="3.75" customHeight="1" x14ac:dyDescent="0.25">
      <c r="B9" s="32"/>
      <c r="C9" s="32"/>
      <c r="D9" s="32"/>
      <c r="E9" s="32"/>
    </row>
    <row r="10" spans="2:16" ht="21" customHeight="1" x14ac:dyDescent="0.2">
      <c r="C10" s="5" t="s">
        <v>20</v>
      </c>
      <c r="D10" s="33"/>
      <c r="E10" s="7">
        <v>285294</v>
      </c>
      <c r="G10" s="44"/>
      <c r="H10" s="118"/>
    </row>
    <row r="11" spans="2:16" ht="21" customHeight="1" x14ac:dyDescent="0.2">
      <c r="B11" s="8" t="s">
        <v>21</v>
      </c>
      <c r="C11" s="9" t="s">
        <v>27</v>
      </c>
      <c r="D11" s="9"/>
      <c r="E11" s="34">
        <v>11575</v>
      </c>
      <c r="G11" s="44"/>
      <c r="H11" s="118"/>
    </row>
    <row r="12" spans="2:16" ht="21" customHeight="1" x14ac:dyDescent="0.2">
      <c r="B12" s="10" t="s">
        <v>0</v>
      </c>
      <c r="C12" s="11" t="s">
        <v>22</v>
      </c>
      <c r="D12" s="11"/>
      <c r="E12" s="34">
        <v>720</v>
      </c>
      <c r="H12" s="118"/>
    </row>
    <row r="13" spans="2:16" ht="21" customHeight="1" x14ac:dyDescent="0.2">
      <c r="B13" s="10" t="s">
        <v>1</v>
      </c>
      <c r="C13" s="11" t="s">
        <v>23</v>
      </c>
      <c r="D13" s="11"/>
      <c r="E13" s="34">
        <v>32671</v>
      </c>
      <c r="H13" s="118"/>
    </row>
    <row r="14" spans="2:16" ht="21" customHeight="1" x14ac:dyDescent="0.2">
      <c r="B14" s="8" t="s">
        <v>2</v>
      </c>
      <c r="C14" s="9" t="s">
        <v>30</v>
      </c>
      <c r="D14" s="9"/>
      <c r="E14" s="34">
        <v>408</v>
      </c>
      <c r="H14" s="118"/>
    </row>
    <row r="15" spans="2:16" ht="21" customHeight="1" x14ac:dyDescent="0.2">
      <c r="B15" s="10" t="s">
        <v>3</v>
      </c>
      <c r="C15" s="11" t="s">
        <v>28</v>
      </c>
      <c r="D15" s="11"/>
      <c r="E15" s="34">
        <v>1190</v>
      </c>
      <c r="H15" s="118"/>
    </row>
    <row r="16" spans="2:16" ht="21" customHeight="1" x14ac:dyDescent="0.2">
      <c r="B16" s="8" t="s">
        <v>4</v>
      </c>
      <c r="C16" s="9" t="s">
        <v>24</v>
      </c>
      <c r="D16" s="9"/>
      <c r="E16" s="34">
        <v>24654</v>
      </c>
      <c r="H16" s="118"/>
    </row>
    <row r="17" spans="2:8" ht="21" customHeight="1" x14ac:dyDescent="0.2">
      <c r="B17" s="8" t="s">
        <v>5</v>
      </c>
      <c r="C17" s="12" t="s">
        <v>29</v>
      </c>
      <c r="D17" s="12"/>
      <c r="E17" s="34">
        <v>84809</v>
      </c>
      <c r="H17" s="118"/>
    </row>
    <row r="18" spans="2:8" ht="21" customHeight="1" x14ac:dyDescent="0.2">
      <c r="B18" s="8" t="s">
        <v>6</v>
      </c>
      <c r="C18" s="12" t="s">
        <v>25</v>
      </c>
      <c r="D18" s="12"/>
      <c r="E18" s="34">
        <v>10660</v>
      </c>
      <c r="H18" s="118"/>
    </row>
    <row r="19" spans="2:8" ht="21" customHeight="1" x14ac:dyDescent="0.2">
      <c r="B19" s="8" t="s">
        <v>7</v>
      </c>
      <c r="C19" s="12" t="s">
        <v>35</v>
      </c>
      <c r="D19" s="12"/>
      <c r="E19" s="34">
        <v>31572</v>
      </c>
      <c r="H19" s="118"/>
    </row>
    <row r="20" spans="2:8" ht="21" customHeight="1" x14ac:dyDescent="0.2">
      <c r="B20" s="8" t="s">
        <v>8</v>
      </c>
      <c r="C20" s="13" t="s">
        <v>31</v>
      </c>
      <c r="D20" s="13"/>
      <c r="E20" s="34">
        <v>4876</v>
      </c>
      <c r="H20" s="118"/>
    </row>
    <row r="21" spans="2:8" ht="21" customHeight="1" x14ac:dyDescent="0.2">
      <c r="B21" s="8" t="s">
        <v>9</v>
      </c>
      <c r="C21" s="13" t="s">
        <v>32</v>
      </c>
      <c r="D21" s="13"/>
      <c r="E21" s="34">
        <v>9554</v>
      </c>
      <c r="H21" s="118"/>
    </row>
    <row r="22" spans="2:8" ht="21" customHeight="1" x14ac:dyDescent="0.2">
      <c r="B22" s="8" t="s">
        <v>10</v>
      </c>
      <c r="C22" s="13" t="s">
        <v>33</v>
      </c>
      <c r="D22" s="13"/>
      <c r="E22" s="34">
        <v>5625</v>
      </c>
      <c r="H22" s="118"/>
    </row>
    <row r="23" spans="2:8" ht="21" customHeight="1" x14ac:dyDescent="0.2">
      <c r="B23" s="8" t="s">
        <v>11</v>
      </c>
      <c r="C23" s="13" t="s">
        <v>36</v>
      </c>
      <c r="D23" s="13"/>
      <c r="E23" s="34">
        <v>19600</v>
      </c>
      <c r="H23" s="118"/>
    </row>
    <row r="24" spans="2:8" ht="21" customHeight="1" x14ac:dyDescent="0.2">
      <c r="B24" s="8" t="s">
        <v>12</v>
      </c>
      <c r="C24" s="12" t="s">
        <v>34</v>
      </c>
      <c r="D24" s="12"/>
      <c r="E24" s="34">
        <v>8045</v>
      </c>
      <c r="H24" s="118"/>
    </row>
    <row r="25" spans="2:8" ht="21" customHeight="1" x14ac:dyDescent="0.2">
      <c r="B25" s="14" t="s">
        <v>13</v>
      </c>
      <c r="C25" s="15" t="s">
        <v>37</v>
      </c>
      <c r="D25" s="15"/>
      <c r="E25" s="34">
        <v>726</v>
      </c>
      <c r="H25" s="118"/>
    </row>
    <row r="26" spans="2:8" ht="21" customHeight="1" x14ac:dyDescent="0.2">
      <c r="B26" s="8" t="s">
        <v>14</v>
      </c>
      <c r="C26" s="13" t="s">
        <v>26</v>
      </c>
      <c r="D26" s="13"/>
      <c r="E26" s="34">
        <v>4234</v>
      </c>
      <c r="H26" s="118"/>
    </row>
    <row r="27" spans="2:8" ht="21" customHeight="1" x14ac:dyDescent="0.2">
      <c r="B27" s="8" t="s">
        <v>15</v>
      </c>
      <c r="C27" s="13" t="s">
        <v>38</v>
      </c>
      <c r="D27" s="13"/>
      <c r="E27" s="34">
        <v>17080</v>
      </c>
      <c r="H27" s="118"/>
    </row>
    <row r="28" spans="2:8" ht="21" customHeight="1" x14ac:dyDescent="0.2">
      <c r="B28" s="8" t="s">
        <v>16</v>
      </c>
      <c r="C28" s="13" t="s">
        <v>39</v>
      </c>
      <c r="D28" s="13"/>
      <c r="E28" s="34">
        <v>3020</v>
      </c>
      <c r="H28" s="118"/>
    </row>
    <row r="29" spans="2:8" ht="21" customHeight="1" x14ac:dyDescent="0.2">
      <c r="B29" s="8" t="s">
        <v>17</v>
      </c>
      <c r="C29" s="13" t="s">
        <v>40</v>
      </c>
      <c r="D29" s="13"/>
      <c r="E29" s="34">
        <v>14258</v>
      </c>
      <c r="H29" s="118"/>
    </row>
    <row r="30" spans="2:8" ht="21" customHeight="1" x14ac:dyDescent="0.2">
      <c r="B30" s="14" t="s">
        <v>18</v>
      </c>
      <c r="C30" s="15" t="s">
        <v>69</v>
      </c>
      <c r="D30" s="15"/>
      <c r="E30" s="34">
        <v>1</v>
      </c>
      <c r="H30" s="118"/>
    </row>
    <row r="31" spans="2:8" ht="21" customHeight="1" x14ac:dyDescent="0.2">
      <c r="B31" s="14" t="s">
        <v>19</v>
      </c>
      <c r="C31" s="15" t="s">
        <v>41</v>
      </c>
      <c r="D31" s="15"/>
      <c r="E31" s="34">
        <v>16</v>
      </c>
      <c r="H31" s="118"/>
    </row>
    <row r="32" spans="2:8" ht="3.75" customHeight="1" x14ac:dyDescent="0.25">
      <c r="B32" s="32"/>
      <c r="C32" s="32"/>
      <c r="D32" s="32"/>
      <c r="E32" s="32"/>
    </row>
    <row r="33" spans="2:4" x14ac:dyDescent="0.2">
      <c r="B33" s="1"/>
      <c r="C33" s="2"/>
      <c r="D33" s="2"/>
    </row>
    <row r="34" spans="2:4" x14ac:dyDescent="0.2">
      <c r="B34" s="3"/>
      <c r="C34" s="4"/>
      <c r="D34" s="4"/>
    </row>
    <row r="35" spans="2:4" ht="15" customHeight="1" x14ac:dyDescent="0.25"/>
    <row r="36" spans="2:4" x14ac:dyDescent="0.2">
      <c r="B36" s="1"/>
      <c r="C36" s="2"/>
      <c r="D36" s="2"/>
    </row>
    <row r="37" spans="2:4" x14ac:dyDescent="0.2">
      <c r="B37" s="3"/>
      <c r="C37" s="4"/>
      <c r="D37" s="4"/>
    </row>
    <row r="38" spans="2:4" x14ac:dyDescent="0.2">
      <c r="B38" s="4"/>
      <c r="C38" s="4"/>
      <c r="D38" s="4"/>
    </row>
  </sheetData>
  <mergeCells count="4">
    <mergeCell ref="B8:C8"/>
    <mergeCell ref="B3:E3"/>
    <mergeCell ref="B6:E6"/>
    <mergeCell ref="B5:E5"/>
  </mergeCells>
  <pageMargins left="0.31496062992125984" right="0.70866141732283472" top="0.74803149606299213" bottom="0.74803149606299213" header="0.31496062992125984" footer="0.31496062992125984"/>
  <pageSetup paperSize="9" orientation="portrait" verticalDpi="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K50"/>
  <sheetViews>
    <sheetView workbookViewId="0"/>
  </sheetViews>
  <sheetFormatPr defaultRowHeight="14.25" x14ac:dyDescent="0.25"/>
  <cols>
    <col min="1" max="1" width="6.28515625" style="28" customWidth="1"/>
    <col min="2" max="2" width="20.7109375" style="28" customWidth="1"/>
    <col min="3" max="3" width="0.85546875" style="29" customWidth="1"/>
    <col min="4" max="4" width="11" style="28" customWidth="1"/>
    <col min="5" max="5" width="0.85546875" style="28" customWidth="1"/>
    <col min="6" max="6" width="11.85546875" style="28" customWidth="1"/>
    <col min="7" max="7" width="0.85546875" style="28" customWidth="1"/>
    <col min="8" max="8" width="12.7109375" style="28" customWidth="1"/>
    <col min="9" max="9" width="0.85546875" style="28" customWidth="1"/>
    <col min="10" max="10" width="18" style="28" customWidth="1"/>
    <col min="11" max="16384" width="9.140625" style="28"/>
  </cols>
  <sheetData>
    <row r="2" spans="2:11" ht="15" x14ac:dyDescent="0.25">
      <c r="B2" s="27"/>
      <c r="D2" s="27"/>
      <c r="F2" s="27"/>
      <c r="J2" s="27" t="s">
        <v>133</v>
      </c>
    </row>
    <row r="3" spans="2:11" ht="49.5" customHeight="1" x14ac:dyDescent="0.25">
      <c r="B3" s="140" t="s">
        <v>131</v>
      </c>
      <c r="C3" s="140"/>
      <c r="D3" s="140"/>
      <c r="E3" s="140"/>
      <c r="F3" s="140"/>
      <c r="G3" s="140"/>
      <c r="H3" s="140"/>
      <c r="I3" s="140"/>
      <c r="J3" s="140"/>
    </row>
    <row r="4" spans="2:11" ht="3.75" customHeight="1" x14ac:dyDescent="0.25"/>
    <row r="5" spans="2:1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</row>
    <row r="6" spans="2:11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</row>
    <row r="7" spans="2:11" ht="3" customHeight="1" x14ac:dyDescent="0.25">
      <c r="D7" s="29"/>
      <c r="F7" s="29"/>
      <c r="H7" s="29"/>
    </row>
    <row r="8" spans="2:11" ht="19.5" customHeight="1" x14ac:dyDescent="0.2">
      <c r="B8" s="148" t="s">
        <v>47</v>
      </c>
      <c r="C8" s="54"/>
      <c r="D8" s="149" t="s">
        <v>124</v>
      </c>
      <c r="E8" s="149"/>
      <c r="F8" s="149"/>
      <c r="G8" s="149"/>
      <c r="H8" s="149"/>
      <c r="I8" s="149"/>
      <c r="J8" s="149"/>
    </row>
    <row r="9" spans="2:11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</row>
    <row r="10" spans="2:11" s="31" customFormat="1" ht="29.25" customHeight="1" x14ac:dyDescent="0.2">
      <c r="B10" s="148"/>
      <c r="C10" s="54"/>
      <c r="D10" s="38" t="s">
        <v>116</v>
      </c>
      <c r="E10" s="26"/>
      <c r="F10" s="38" t="s">
        <v>117</v>
      </c>
      <c r="G10" s="26"/>
      <c r="H10" s="38" t="s">
        <v>118</v>
      </c>
      <c r="I10" s="26"/>
      <c r="J10" s="38" t="s">
        <v>119</v>
      </c>
    </row>
    <row r="11" spans="2:11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1" ht="22.5" customHeight="1" x14ac:dyDescent="0.2">
      <c r="B12" s="5" t="s">
        <v>20</v>
      </c>
      <c r="C12" s="43"/>
      <c r="D12" s="7">
        <v>101446.99999999904</v>
      </c>
      <c r="E12" s="7">
        <v>299619</v>
      </c>
      <c r="F12" s="7">
        <v>1205764.9999999844</v>
      </c>
      <c r="G12" s="33"/>
      <c r="H12" s="69">
        <f>+D12/'Q14'!F12</f>
        <v>2.6034080119074869</v>
      </c>
      <c r="I12" s="5"/>
      <c r="J12" s="69">
        <f t="shared" ref="J12:J30" si="0">+F12/D12</f>
        <v>11.885664435616587</v>
      </c>
      <c r="K12" s="123"/>
    </row>
    <row r="13" spans="2:11" ht="22.5" customHeight="1" x14ac:dyDescent="0.2">
      <c r="B13" s="17" t="s">
        <v>48</v>
      </c>
      <c r="C13" s="9"/>
      <c r="D13" s="34">
        <v>13645.999999999942</v>
      </c>
      <c r="E13" s="34"/>
      <c r="F13" s="34">
        <v>109731.99999999987</v>
      </c>
      <c r="G13" s="34"/>
      <c r="H13" s="110">
        <f>+D13/'Q14'!F13</f>
        <v>4.2777429467084458</v>
      </c>
      <c r="I13" s="34"/>
      <c r="J13" s="110">
        <f t="shared" si="0"/>
        <v>8.0413307929063702</v>
      </c>
      <c r="K13" s="123"/>
    </row>
    <row r="14" spans="2:11" ht="22.5" customHeight="1" x14ac:dyDescent="0.2">
      <c r="B14" s="17" t="s">
        <v>49</v>
      </c>
      <c r="C14" s="9"/>
      <c r="D14" s="34">
        <v>755.99999999999977</v>
      </c>
      <c r="E14" s="34">
        <v>14.796226061712776</v>
      </c>
      <c r="F14" s="34">
        <v>9499.9999999999891</v>
      </c>
      <c r="G14" s="34"/>
      <c r="H14" s="110">
        <f>+D14/'Q14'!F14</f>
        <v>2.2300884955752207</v>
      </c>
      <c r="I14" s="34"/>
      <c r="J14" s="110">
        <f t="shared" si="0"/>
        <v>12.566137566137556</v>
      </c>
      <c r="K14" s="123"/>
    </row>
    <row r="15" spans="2:11" ht="22.5" customHeight="1" x14ac:dyDescent="0.2">
      <c r="B15" s="17" t="s">
        <v>51</v>
      </c>
      <c r="C15" s="9"/>
      <c r="D15" s="34">
        <v>5918.0000000000045</v>
      </c>
      <c r="E15" s="34">
        <v>15.30491070268021</v>
      </c>
      <c r="F15" s="34">
        <v>79442</v>
      </c>
      <c r="G15" s="34"/>
      <c r="H15" s="110">
        <f>+D15/'Q14'!F15</f>
        <v>1.8811188811188826</v>
      </c>
      <c r="I15" s="34"/>
      <c r="J15" s="110">
        <f t="shared" si="0"/>
        <v>13.423791821561329</v>
      </c>
      <c r="K15" s="123"/>
    </row>
    <row r="16" spans="2:11" ht="22.5" customHeight="1" x14ac:dyDescent="0.2">
      <c r="B16" s="17" t="s">
        <v>50</v>
      </c>
      <c r="C16" s="9"/>
      <c r="D16" s="34">
        <v>1259.9999999999991</v>
      </c>
      <c r="E16" s="34">
        <v>9.6245456372038802</v>
      </c>
      <c r="F16" s="34">
        <v>10300.000000000015</v>
      </c>
      <c r="G16" s="34"/>
      <c r="H16" s="110">
        <f>+D16/'Q14'!F16</f>
        <v>1.4499424626006894</v>
      </c>
      <c r="I16" s="34"/>
      <c r="J16" s="110">
        <f t="shared" si="0"/>
        <v>8.1746031746031917</v>
      </c>
      <c r="K16" s="123"/>
    </row>
    <row r="17" spans="2:11" ht="22.5" customHeight="1" x14ac:dyDescent="0.2">
      <c r="B17" s="17" t="s">
        <v>52</v>
      </c>
      <c r="C17" s="9"/>
      <c r="D17" s="34">
        <v>2656.9999999999973</v>
      </c>
      <c r="E17" s="34">
        <v>11.307044173639413</v>
      </c>
      <c r="F17" s="34">
        <v>22634.999999999989</v>
      </c>
      <c r="G17" s="34"/>
      <c r="H17" s="110">
        <f>+D17/'Q14'!F17</f>
        <v>2.7880377754459573</v>
      </c>
      <c r="I17" s="34"/>
      <c r="J17" s="110">
        <f t="shared" si="0"/>
        <v>8.5190063981934561</v>
      </c>
      <c r="K17" s="123"/>
    </row>
    <row r="18" spans="2:11" ht="22.5" customHeight="1" x14ac:dyDescent="0.2">
      <c r="B18" s="17" t="s">
        <v>53</v>
      </c>
      <c r="C18" s="9"/>
      <c r="D18" s="34">
        <v>4779.9999999999982</v>
      </c>
      <c r="E18" s="34">
        <v>14.288608644982732</v>
      </c>
      <c r="F18" s="34">
        <v>57251.000000000036</v>
      </c>
      <c r="G18" s="34"/>
      <c r="H18" s="110">
        <f>+D18/'Q14'!F18</f>
        <v>2.3114119922630554</v>
      </c>
      <c r="I18" s="34"/>
      <c r="J18" s="110">
        <f t="shared" si="0"/>
        <v>11.977196652719677</v>
      </c>
      <c r="K18" s="123"/>
    </row>
    <row r="19" spans="2:11" ht="22.5" customHeight="1" x14ac:dyDescent="0.2">
      <c r="B19" s="17" t="s">
        <v>54</v>
      </c>
      <c r="C19" s="12"/>
      <c r="D19" s="34">
        <v>1110.0000000000016</v>
      </c>
      <c r="E19" s="34">
        <v>15.947508058517204</v>
      </c>
      <c r="F19" s="34">
        <v>15440.999999999987</v>
      </c>
      <c r="G19" s="34"/>
      <c r="H19" s="110">
        <f>+D19/'Q14'!F19</f>
        <v>2.0366972477064249</v>
      </c>
      <c r="I19" s="34"/>
      <c r="J19" s="110">
        <f t="shared" si="0"/>
        <v>13.91081081081078</v>
      </c>
      <c r="K19" s="123"/>
    </row>
    <row r="20" spans="2:11" ht="22.5" customHeight="1" x14ac:dyDescent="0.2">
      <c r="B20" s="17" t="s">
        <v>55</v>
      </c>
      <c r="C20" s="12"/>
      <c r="D20" s="34">
        <v>8437.00000000002</v>
      </c>
      <c r="E20" s="34">
        <v>11.647579128408566</v>
      </c>
      <c r="F20" s="34">
        <v>67980.000000000189</v>
      </c>
      <c r="G20" s="34"/>
      <c r="H20" s="110">
        <f>+D20/'Q14'!F20</f>
        <v>3.5902127659574554</v>
      </c>
      <c r="I20" s="34"/>
      <c r="J20" s="110">
        <f t="shared" si="0"/>
        <v>8.0573663624511109</v>
      </c>
      <c r="K20" s="123"/>
    </row>
    <row r="21" spans="2:11" ht="22.5" customHeight="1" x14ac:dyDescent="0.2">
      <c r="B21" s="17" t="s">
        <v>56</v>
      </c>
      <c r="C21" s="12"/>
      <c r="D21" s="34">
        <v>1040.9999999999982</v>
      </c>
      <c r="E21" s="34">
        <v>13.092112473109571</v>
      </c>
      <c r="F21" s="34">
        <v>11721.000000000004</v>
      </c>
      <c r="G21" s="34"/>
      <c r="H21" s="110">
        <f>+D21/'Q14'!F21</f>
        <v>1.8327464788732362</v>
      </c>
      <c r="I21" s="34"/>
      <c r="J21" s="110">
        <f t="shared" si="0"/>
        <v>11.259365994236335</v>
      </c>
      <c r="K21" s="123"/>
    </row>
    <row r="22" spans="2:11" ht="22.5" customHeight="1" x14ac:dyDescent="0.2">
      <c r="B22" s="17" t="s">
        <v>57</v>
      </c>
      <c r="C22" s="12"/>
      <c r="D22" s="34">
        <v>5227.9999999999927</v>
      </c>
      <c r="E22" s="34">
        <v>12.028951565421341</v>
      </c>
      <c r="F22" s="34">
        <v>53226.000000000087</v>
      </c>
      <c r="G22" s="34"/>
      <c r="H22" s="110">
        <f>+D22/'Q14'!F22</f>
        <v>1.848002827854363</v>
      </c>
      <c r="I22" s="34"/>
      <c r="J22" s="110">
        <f t="shared" si="0"/>
        <v>10.180948737566979</v>
      </c>
      <c r="K22" s="123"/>
    </row>
    <row r="23" spans="2:11" ht="22.5" customHeight="1" x14ac:dyDescent="0.2">
      <c r="B23" s="17" t="s">
        <v>58</v>
      </c>
      <c r="C23" s="12"/>
      <c r="D23" s="34">
        <v>21165.000000000022</v>
      </c>
      <c r="E23" s="34">
        <v>19.425893779806962</v>
      </c>
      <c r="F23" s="34">
        <v>349683.99999999889</v>
      </c>
      <c r="G23" s="34"/>
      <c r="H23" s="110">
        <f>+D23/'Q14'!F23</f>
        <v>2.9040889132821106</v>
      </c>
      <c r="I23" s="34"/>
      <c r="J23" s="110">
        <f t="shared" si="0"/>
        <v>16.521804866524853</v>
      </c>
      <c r="K23" s="123"/>
    </row>
    <row r="24" spans="2:11" ht="22.5" customHeight="1" x14ac:dyDescent="0.2">
      <c r="B24" s="17" t="s">
        <v>59</v>
      </c>
      <c r="C24" s="12"/>
      <c r="D24" s="34">
        <v>1147.9999999999998</v>
      </c>
      <c r="E24" s="34">
        <v>11.283458768873405</v>
      </c>
      <c r="F24" s="34">
        <v>9439</v>
      </c>
      <c r="G24" s="34"/>
      <c r="H24" s="110">
        <f>+D24/'Q14'!F24</f>
        <v>3.0613333333333328</v>
      </c>
      <c r="I24" s="34"/>
      <c r="J24" s="110">
        <f t="shared" si="0"/>
        <v>8.2221254355400717</v>
      </c>
      <c r="K24" s="123"/>
    </row>
    <row r="25" spans="2:11" ht="22.5" customHeight="1" x14ac:dyDescent="0.2">
      <c r="B25" s="17" t="s">
        <v>60</v>
      </c>
      <c r="C25" s="12"/>
      <c r="D25" s="34">
        <v>13916.999999999987</v>
      </c>
      <c r="E25" s="34">
        <v>17.57320515995178</v>
      </c>
      <c r="F25" s="34">
        <v>210274.00000000058</v>
      </c>
      <c r="G25" s="34"/>
      <c r="H25" s="110">
        <f>+D25/'Q14'!F25</f>
        <v>2.4640580736543889</v>
      </c>
      <c r="I25" s="34"/>
      <c r="J25" s="110">
        <f t="shared" si="0"/>
        <v>15.109147086297391</v>
      </c>
      <c r="K25" s="123"/>
    </row>
    <row r="26" spans="2:11" ht="22.5" customHeight="1" x14ac:dyDescent="0.2">
      <c r="B26" s="17" t="s">
        <v>61</v>
      </c>
      <c r="C26" s="12"/>
      <c r="D26" s="34">
        <v>4534.0000000000036</v>
      </c>
      <c r="E26" s="34">
        <v>14.6197931969583</v>
      </c>
      <c r="F26" s="34">
        <v>57254.000000000189</v>
      </c>
      <c r="G26" s="34"/>
      <c r="H26" s="110">
        <f>+D26/'Q14'!F26</f>
        <v>1.9920913884007045</v>
      </c>
      <c r="I26" s="34"/>
      <c r="J26" s="110">
        <f t="shared" si="0"/>
        <v>12.627701808557596</v>
      </c>
      <c r="K26" s="123"/>
    </row>
    <row r="27" spans="2:11" ht="22.5" customHeight="1" x14ac:dyDescent="0.2">
      <c r="B27" s="17" t="s">
        <v>62</v>
      </c>
      <c r="C27" s="55"/>
      <c r="D27" s="34">
        <v>8954</v>
      </c>
      <c r="E27" s="34">
        <v>9.9553453294070628</v>
      </c>
      <c r="F27" s="34">
        <v>66851.000000000146</v>
      </c>
      <c r="G27" s="34"/>
      <c r="H27" s="110">
        <f>+D27/'Q14'!F27</f>
        <v>2.4892966360856268</v>
      </c>
      <c r="I27" s="34"/>
      <c r="J27" s="110">
        <f t="shared" si="0"/>
        <v>7.4660486933214365</v>
      </c>
      <c r="K27" s="123"/>
    </row>
    <row r="28" spans="2:11" ht="22.5" customHeight="1" x14ac:dyDescent="0.2">
      <c r="B28" s="17" t="s">
        <v>63</v>
      </c>
      <c r="C28" s="12"/>
      <c r="D28" s="34">
        <v>2577.9999999999995</v>
      </c>
      <c r="E28" s="34">
        <v>13.413030904820483</v>
      </c>
      <c r="F28" s="34">
        <v>25436.999999999967</v>
      </c>
      <c r="G28" s="34"/>
      <c r="H28" s="110">
        <f>+D28/'Q14'!F28</f>
        <v>3.5460797799174686</v>
      </c>
      <c r="I28" s="34"/>
      <c r="J28" s="110">
        <f t="shared" si="0"/>
        <v>9.8669511249030144</v>
      </c>
      <c r="K28" s="123"/>
    </row>
    <row r="29" spans="2:11" ht="22.5" customHeight="1" x14ac:dyDescent="0.2">
      <c r="B29" s="17" t="s">
        <v>64</v>
      </c>
      <c r="C29" s="12"/>
      <c r="D29" s="34">
        <v>1281</v>
      </c>
      <c r="E29" s="34">
        <v>11.74410267165343</v>
      </c>
      <c r="F29" s="34">
        <v>12594.999999999982</v>
      </c>
      <c r="G29" s="34"/>
      <c r="H29" s="110">
        <f>+D29/'Q14'!F29</f>
        <v>1.9119402985074627</v>
      </c>
      <c r="I29" s="34"/>
      <c r="J29" s="110">
        <f t="shared" si="0"/>
        <v>9.832162373145966</v>
      </c>
      <c r="K29" s="123"/>
    </row>
    <row r="30" spans="2:11" ht="22.5" customHeight="1" x14ac:dyDescent="0.2">
      <c r="B30" s="17" t="s">
        <v>65</v>
      </c>
      <c r="C30" s="12"/>
      <c r="D30" s="34">
        <v>3037.0000000000014</v>
      </c>
      <c r="E30" s="34">
        <v>14.170328753311267</v>
      </c>
      <c r="F30" s="34">
        <v>37002.99999999992</v>
      </c>
      <c r="G30" s="34"/>
      <c r="H30" s="110">
        <f>+D30/'Q14'!F30</f>
        <v>1.9862655330281238</v>
      </c>
      <c r="I30" s="34"/>
      <c r="J30" s="110">
        <f t="shared" si="0"/>
        <v>12.184063220283143</v>
      </c>
      <c r="K30" s="123"/>
    </row>
    <row r="31" spans="2:11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1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8:B10"/>
    <mergeCell ref="D8:J8"/>
    <mergeCell ref="B3:J3"/>
    <mergeCell ref="B6:J6"/>
    <mergeCell ref="B5:J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K50"/>
  <sheetViews>
    <sheetView workbookViewId="0"/>
  </sheetViews>
  <sheetFormatPr defaultRowHeight="14.25" x14ac:dyDescent="0.25"/>
  <cols>
    <col min="1" max="1" width="6.42578125" style="28" customWidth="1"/>
    <col min="2" max="2" width="20.7109375" style="28" customWidth="1"/>
    <col min="3" max="3" width="0.85546875" style="29" customWidth="1"/>
    <col min="4" max="4" width="11" style="28" customWidth="1"/>
    <col min="5" max="5" width="0.85546875" style="28" customWidth="1"/>
    <col min="6" max="6" width="11.85546875" style="28" customWidth="1"/>
    <col min="7" max="7" width="0.85546875" style="28" customWidth="1"/>
    <col min="8" max="8" width="13.28515625" style="28" customWidth="1"/>
    <col min="9" max="9" width="0.85546875" style="28" customWidth="1"/>
    <col min="10" max="10" width="18" style="28" customWidth="1"/>
    <col min="11" max="16384" width="9.140625" style="28"/>
  </cols>
  <sheetData>
    <row r="2" spans="2:11" ht="15" x14ac:dyDescent="0.25">
      <c r="B2" s="27"/>
      <c r="D2" s="27"/>
      <c r="F2" s="27"/>
      <c r="J2" s="27" t="s">
        <v>134</v>
      </c>
    </row>
    <row r="3" spans="2:11" ht="49.5" customHeight="1" x14ac:dyDescent="0.25">
      <c r="B3" s="140" t="s">
        <v>135</v>
      </c>
      <c r="C3" s="140"/>
      <c r="D3" s="140"/>
      <c r="E3" s="140"/>
      <c r="F3" s="140"/>
      <c r="G3" s="140"/>
      <c r="H3" s="140"/>
      <c r="I3" s="140"/>
      <c r="J3" s="140"/>
    </row>
    <row r="4" spans="2:11" ht="3.75" customHeight="1" x14ac:dyDescent="0.25"/>
    <row r="5" spans="2:1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</row>
    <row r="6" spans="2:11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</row>
    <row r="7" spans="2:11" ht="3" customHeight="1" x14ac:dyDescent="0.25">
      <c r="D7" s="29"/>
      <c r="F7" s="29"/>
      <c r="H7" s="29"/>
    </row>
    <row r="8" spans="2:11" ht="19.5" customHeight="1" x14ac:dyDescent="0.2">
      <c r="B8" s="148" t="s">
        <v>47</v>
      </c>
      <c r="C8" s="54"/>
      <c r="D8" s="149" t="s">
        <v>125</v>
      </c>
      <c r="E8" s="149"/>
      <c r="F8" s="149"/>
      <c r="G8" s="149"/>
      <c r="H8" s="149"/>
      <c r="I8" s="149"/>
      <c r="J8" s="149"/>
    </row>
    <row r="9" spans="2:11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</row>
    <row r="10" spans="2:11" s="31" customFormat="1" ht="29.25" customHeight="1" x14ac:dyDescent="0.2">
      <c r="B10" s="148"/>
      <c r="C10" s="54"/>
      <c r="D10" s="38" t="s">
        <v>116</v>
      </c>
      <c r="E10" s="26"/>
      <c r="F10" s="38" t="s">
        <v>117</v>
      </c>
      <c r="G10" s="26"/>
      <c r="H10" s="38" t="s">
        <v>118</v>
      </c>
      <c r="I10" s="26"/>
      <c r="J10" s="38" t="s">
        <v>119</v>
      </c>
    </row>
    <row r="11" spans="2:11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1" ht="22.5" customHeight="1" x14ac:dyDescent="0.2">
      <c r="B12" s="5" t="s">
        <v>20</v>
      </c>
      <c r="C12" s="43"/>
      <c r="D12" s="7">
        <v>299618.99999999645</v>
      </c>
      <c r="E12" s="7">
        <v>299619</v>
      </c>
      <c r="F12" s="7">
        <v>1224387.0000000014</v>
      </c>
      <c r="G12" s="5"/>
      <c r="H12" s="69">
        <f>+D12/'Q14'!H12</f>
        <v>9.3856780377782929</v>
      </c>
      <c r="I12" s="69"/>
      <c r="J12" s="69">
        <f t="shared" ref="J12:J30" si="0">+F12/D12</f>
        <v>4.0864798293833697</v>
      </c>
      <c r="K12" s="124"/>
    </row>
    <row r="13" spans="2:11" ht="22.5" customHeight="1" x14ac:dyDescent="0.2">
      <c r="B13" s="17" t="s">
        <v>48</v>
      </c>
      <c r="C13" s="9"/>
      <c r="D13" s="34">
        <v>23677.000000000087</v>
      </c>
      <c r="E13" s="34"/>
      <c r="F13" s="34">
        <v>107088.99999999999</v>
      </c>
      <c r="G13" s="34"/>
      <c r="H13" s="110">
        <f>+D13/'Q14'!H13</f>
        <v>9.0995388162951905</v>
      </c>
      <c r="I13" s="34"/>
      <c r="J13" s="110">
        <f t="shared" si="0"/>
        <v>4.5229125311483545</v>
      </c>
      <c r="K13" s="124"/>
    </row>
    <row r="14" spans="2:11" ht="22.5" customHeight="1" x14ac:dyDescent="0.2">
      <c r="B14" s="17" t="s">
        <v>49</v>
      </c>
      <c r="C14" s="9"/>
      <c r="D14" s="34">
        <v>2193</v>
      </c>
      <c r="E14" s="34">
        <v>13.540892923765703</v>
      </c>
      <c r="F14" s="34">
        <v>12207.000000000007</v>
      </c>
      <c r="G14" s="34"/>
      <c r="H14" s="110">
        <f>+D14/'Q14'!H14</f>
        <v>7.9745454545454546</v>
      </c>
      <c r="I14" s="34"/>
      <c r="J14" s="110">
        <f t="shared" si="0"/>
        <v>5.5663474692202497</v>
      </c>
      <c r="K14" s="124"/>
    </row>
    <row r="15" spans="2:11" ht="22.5" customHeight="1" x14ac:dyDescent="0.2">
      <c r="B15" s="17" t="s">
        <v>51</v>
      </c>
      <c r="C15" s="9"/>
      <c r="D15" s="34">
        <v>24431.000000000062</v>
      </c>
      <c r="E15" s="34">
        <v>13.69371001354166</v>
      </c>
      <c r="F15" s="34">
        <v>94649.999999999898</v>
      </c>
      <c r="G15" s="34"/>
      <c r="H15" s="110">
        <f>+D15/'Q14'!H15</f>
        <v>9.8195337620579028</v>
      </c>
      <c r="I15" s="34"/>
      <c r="J15" s="110">
        <f t="shared" si="0"/>
        <v>3.8741762514837568</v>
      </c>
      <c r="K15" s="124"/>
    </row>
    <row r="16" spans="2:11" ht="22.5" customHeight="1" x14ac:dyDescent="0.2">
      <c r="B16" s="17" t="s">
        <v>50</v>
      </c>
      <c r="C16" s="9"/>
      <c r="D16" s="34">
        <v>3345.9999999999982</v>
      </c>
      <c r="E16" s="34">
        <v>6.5009917867658444</v>
      </c>
      <c r="F16" s="34">
        <v>9904.9999999999982</v>
      </c>
      <c r="G16" s="34"/>
      <c r="H16" s="110">
        <f>+D16/'Q14'!H16</f>
        <v>3.540740740740739</v>
      </c>
      <c r="I16" s="34"/>
      <c r="J16" s="110">
        <f t="shared" si="0"/>
        <v>2.9602510460251055</v>
      </c>
      <c r="K16" s="124"/>
    </row>
    <row r="17" spans="2:11" ht="22.5" customHeight="1" x14ac:dyDescent="0.2">
      <c r="B17" s="17" t="s">
        <v>52</v>
      </c>
      <c r="C17" s="9"/>
      <c r="D17" s="34">
        <v>4217.0000000000055</v>
      </c>
      <c r="E17" s="34">
        <v>10.821267277483827</v>
      </c>
      <c r="F17" s="34">
        <v>17089.000000000007</v>
      </c>
      <c r="G17" s="34"/>
      <c r="H17" s="110">
        <f>+D17/'Q14'!H17</f>
        <v>6.7688603531300249</v>
      </c>
      <c r="I17" s="34"/>
      <c r="J17" s="110">
        <f t="shared" si="0"/>
        <v>4.0524069243538028</v>
      </c>
      <c r="K17" s="124"/>
    </row>
    <row r="18" spans="2:11" ht="22.5" customHeight="1" x14ac:dyDescent="0.2">
      <c r="B18" s="17" t="s">
        <v>53</v>
      </c>
      <c r="C18" s="9"/>
      <c r="D18" s="34">
        <v>13339.999999999998</v>
      </c>
      <c r="E18" s="34">
        <v>12.441989531550021</v>
      </c>
      <c r="F18" s="34">
        <v>58320.000000000109</v>
      </c>
      <c r="G18" s="34"/>
      <c r="H18" s="110">
        <f>+D18/'Q14'!H18</f>
        <v>8.0701754385964897</v>
      </c>
      <c r="I18" s="34"/>
      <c r="J18" s="110">
        <f t="shared" si="0"/>
        <v>4.3718140929535316</v>
      </c>
      <c r="K18" s="124"/>
    </row>
    <row r="19" spans="2:11" ht="22.5" customHeight="1" x14ac:dyDescent="0.2">
      <c r="B19" s="17" t="s">
        <v>54</v>
      </c>
      <c r="C19" s="12"/>
      <c r="D19" s="34">
        <v>2056.9999999999977</v>
      </c>
      <c r="E19" s="34">
        <v>11.949749642604175</v>
      </c>
      <c r="F19" s="34">
        <v>12024.999999999995</v>
      </c>
      <c r="G19" s="34"/>
      <c r="H19" s="110">
        <f>+D19/'Q14'!H19</f>
        <v>6.1038575667655719</v>
      </c>
      <c r="I19" s="34"/>
      <c r="J19" s="110">
        <f t="shared" si="0"/>
        <v>5.8458920758386039</v>
      </c>
      <c r="K19" s="124"/>
    </row>
    <row r="20" spans="2:11" ht="22.5" customHeight="1" x14ac:dyDescent="0.2">
      <c r="B20" s="17" t="s">
        <v>55</v>
      </c>
      <c r="C20" s="12"/>
      <c r="D20" s="34">
        <v>14159.999999999982</v>
      </c>
      <c r="E20" s="34">
        <v>11.12181194511702</v>
      </c>
      <c r="F20" s="34">
        <v>62005.999999999905</v>
      </c>
      <c r="G20" s="34"/>
      <c r="H20" s="110">
        <f>+D20/'Q14'!H20</f>
        <v>6.742857142857134</v>
      </c>
      <c r="I20" s="34"/>
      <c r="J20" s="110">
        <f t="shared" si="0"/>
        <v>4.3789548022598863</v>
      </c>
      <c r="K20" s="124"/>
    </row>
    <row r="21" spans="2:11" ht="22.5" customHeight="1" x14ac:dyDescent="0.2">
      <c r="B21" s="17" t="s">
        <v>56</v>
      </c>
      <c r="C21" s="12"/>
      <c r="D21" s="34">
        <v>1660.0000000000007</v>
      </c>
      <c r="E21" s="34">
        <v>9.8884050938528159</v>
      </c>
      <c r="F21" s="34">
        <v>11000.999999999998</v>
      </c>
      <c r="G21" s="34"/>
      <c r="H21" s="110">
        <f>+D21/'Q14'!H21</f>
        <v>3.2612966601178797</v>
      </c>
      <c r="I21" s="34"/>
      <c r="J21" s="110">
        <f t="shared" si="0"/>
        <v>6.6271084337349357</v>
      </c>
      <c r="K21" s="124"/>
    </row>
    <row r="22" spans="2:11" ht="22.5" customHeight="1" x14ac:dyDescent="0.2">
      <c r="B22" s="17" t="s">
        <v>57</v>
      </c>
      <c r="C22" s="12"/>
      <c r="D22" s="34">
        <v>11932.000000000004</v>
      </c>
      <c r="E22" s="34">
        <v>10.28217246751197</v>
      </c>
      <c r="F22" s="34">
        <v>55687.999999999884</v>
      </c>
      <c r="G22" s="34"/>
      <c r="H22" s="110">
        <f>+D22/'Q14'!H22</f>
        <v>5.6150588235294139</v>
      </c>
      <c r="I22" s="34"/>
      <c r="J22" s="110">
        <f t="shared" si="0"/>
        <v>4.6671136439825567</v>
      </c>
      <c r="K22" s="124"/>
    </row>
    <row r="23" spans="2:11" ht="22.5" customHeight="1" x14ac:dyDescent="0.2">
      <c r="B23" s="17" t="s">
        <v>58</v>
      </c>
      <c r="C23" s="12"/>
      <c r="D23" s="34">
        <v>93821.999999999811</v>
      </c>
      <c r="E23" s="34">
        <v>18.178464213134468</v>
      </c>
      <c r="F23" s="34">
        <v>351506.99999999691</v>
      </c>
      <c r="G23" s="34"/>
      <c r="H23" s="110">
        <f>+D23/'Q14'!H23</f>
        <v>14.431933548684789</v>
      </c>
      <c r="I23" s="34"/>
      <c r="J23" s="110">
        <f t="shared" si="0"/>
        <v>3.7465306644496774</v>
      </c>
      <c r="K23" s="124"/>
    </row>
    <row r="24" spans="2:11" ht="22.5" customHeight="1" x14ac:dyDescent="0.2">
      <c r="B24" s="17" t="s">
        <v>59</v>
      </c>
      <c r="C24" s="12"/>
      <c r="D24" s="34">
        <v>910.00000000000011</v>
      </c>
      <c r="E24" s="34">
        <v>9.7779183081069903</v>
      </c>
      <c r="F24" s="34">
        <v>5773.0000000000018</v>
      </c>
      <c r="G24" s="34"/>
      <c r="H24" s="110">
        <f>+D24/'Q14'!H24</f>
        <v>3.433962264150944</v>
      </c>
      <c r="I24" s="34"/>
      <c r="J24" s="110">
        <f t="shared" si="0"/>
        <v>6.3439560439560454</v>
      </c>
      <c r="K24" s="124"/>
    </row>
    <row r="25" spans="2:11" ht="22.5" customHeight="1" x14ac:dyDescent="0.2">
      <c r="B25" s="17" t="s">
        <v>60</v>
      </c>
      <c r="C25" s="12"/>
      <c r="D25" s="34">
        <v>56785.000000000015</v>
      </c>
      <c r="E25" s="34">
        <v>15.80020408786705</v>
      </c>
      <c r="F25" s="34">
        <v>225716.00000000087</v>
      </c>
      <c r="G25" s="34"/>
      <c r="H25" s="110">
        <f>+D25/'Q14'!H25</f>
        <v>11.825281132861312</v>
      </c>
      <c r="I25" s="34"/>
      <c r="J25" s="110">
        <f t="shared" si="0"/>
        <v>3.9749229550057379</v>
      </c>
      <c r="K25" s="124"/>
    </row>
    <row r="26" spans="2:11" ht="22.5" customHeight="1" x14ac:dyDescent="0.2">
      <c r="B26" s="17" t="s">
        <v>61</v>
      </c>
      <c r="C26" s="12"/>
      <c r="D26" s="34">
        <v>9111.9999999999636</v>
      </c>
      <c r="E26" s="34">
        <v>10.167301540032785</v>
      </c>
      <c r="F26" s="34">
        <v>41486.999999999971</v>
      </c>
      <c r="G26" s="34"/>
      <c r="H26" s="110">
        <f>+D26/'Q14'!H26</f>
        <v>5.6142945163277655</v>
      </c>
      <c r="I26" s="34"/>
      <c r="J26" s="110">
        <f t="shared" si="0"/>
        <v>4.5530070237050193</v>
      </c>
      <c r="K26" s="124"/>
    </row>
    <row r="27" spans="2:11" ht="22.5" customHeight="1" x14ac:dyDescent="0.2">
      <c r="B27" s="17" t="s">
        <v>62</v>
      </c>
      <c r="C27" s="55"/>
      <c r="D27" s="34">
        <v>23250.000000000011</v>
      </c>
      <c r="E27" s="34">
        <v>15.395809324093328</v>
      </c>
      <c r="F27" s="34">
        <v>83415.999999999636</v>
      </c>
      <c r="G27" s="34"/>
      <c r="H27" s="110">
        <f>+D27/'Q14'!H27</f>
        <v>11.808024377856785</v>
      </c>
      <c r="I27" s="34"/>
      <c r="J27" s="110">
        <f t="shared" si="0"/>
        <v>3.5877849462365416</v>
      </c>
      <c r="K27" s="124"/>
    </row>
    <row r="28" spans="2:11" ht="22.5" customHeight="1" x14ac:dyDescent="0.2">
      <c r="B28" s="17" t="s">
        <v>63</v>
      </c>
      <c r="C28" s="12"/>
      <c r="D28" s="34">
        <v>4884.0000000000055</v>
      </c>
      <c r="E28" s="34">
        <v>9.546100968744005</v>
      </c>
      <c r="F28" s="34">
        <v>27402.000000000044</v>
      </c>
      <c r="G28" s="34"/>
      <c r="H28" s="110">
        <f>+D28/'Q14'!H28</f>
        <v>3.9355358581788922</v>
      </c>
      <c r="I28" s="34"/>
      <c r="J28" s="110">
        <f t="shared" si="0"/>
        <v>5.6105651105651129</v>
      </c>
      <c r="K28" s="124"/>
    </row>
    <row r="29" spans="2:11" ht="22.5" customHeight="1" x14ac:dyDescent="0.2">
      <c r="B29" s="17" t="s">
        <v>64</v>
      </c>
      <c r="C29" s="12"/>
      <c r="D29" s="34">
        <v>3362.0000000000027</v>
      </c>
      <c r="E29" s="34">
        <v>9.584882648627012</v>
      </c>
      <c r="F29" s="34">
        <v>11214.999999999995</v>
      </c>
      <c r="G29" s="34"/>
      <c r="H29" s="110">
        <f>+D29/'Q14'!H29</f>
        <v>6.2490706319702651</v>
      </c>
      <c r="I29" s="34"/>
      <c r="J29" s="110">
        <f t="shared" si="0"/>
        <v>3.3358120166567478</v>
      </c>
      <c r="K29" s="124"/>
    </row>
    <row r="30" spans="2:11" ht="22.5" customHeight="1" x14ac:dyDescent="0.2">
      <c r="B30" s="17" t="s">
        <v>65</v>
      </c>
      <c r="C30" s="12"/>
      <c r="D30" s="34">
        <v>6480.9999999999909</v>
      </c>
      <c r="E30" s="34">
        <v>10.730423066113955</v>
      </c>
      <c r="F30" s="34">
        <v>37890.999999999985</v>
      </c>
      <c r="G30" s="34"/>
      <c r="H30" s="110">
        <f>+D30/'Q14'!H30</f>
        <v>4.8839487565938136</v>
      </c>
      <c r="I30" s="34"/>
      <c r="J30" s="110">
        <f t="shared" si="0"/>
        <v>5.8464743095201417</v>
      </c>
      <c r="K30" s="124"/>
    </row>
    <row r="31" spans="2:11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1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S50"/>
  <sheetViews>
    <sheetView workbookViewId="0"/>
  </sheetViews>
  <sheetFormatPr defaultRowHeight="14.25" x14ac:dyDescent="0.25"/>
  <cols>
    <col min="1" max="1" width="6" style="28" customWidth="1"/>
    <col min="2" max="2" width="3.5703125" style="28" customWidth="1"/>
    <col min="3" max="3" width="61.5703125" style="28" bestFit="1" customWidth="1"/>
    <col min="4" max="4" width="0.85546875" style="29" customWidth="1"/>
    <col min="5" max="5" width="8.5703125" style="28" customWidth="1"/>
    <col min="6" max="6" width="0.85546875" style="29" customWidth="1"/>
    <col min="7" max="7" width="8.5703125" style="28" customWidth="1"/>
    <col min="8" max="8" width="0.85546875" style="28" customWidth="1"/>
    <col min="9" max="9" width="10.42578125" style="28" customWidth="1"/>
    <col min="10" max="10" width="0.85546875" style="28" customWidth="1"/>
    <col min="11" max="11" width="8.5703125" style="28" customWidth="1"/>
    <col min="12" max="12" width="0.85546875" style="28" customWidth="1"/>
    <col min="13" max="13" width="7.5703125" style="28" customWidth="1"/>
    <col min="14" max="14" width="0.85546875" style="28" customWidth="1"/>
    <col min="15" max="15" width="8.5703125" style="28" customWidth="1"/>
    <col min="16" max="16" width="0.85546875" style="28" customWidth="1"/>
    <col min="17" max="17" width="7.42578125" style="28" customWidth="1"/>
    <col min="18" max="18" width="0.85546875" style="28" customWidth="1"/>
    <col min="19" max="19" width="7.5703125" style="28" customWidth="1"/>
    <col min="20" max="16384" width="9.140625" style="28"/>
  </cols>
  <sheetData>
    <row r="2" spans="2:19" ht="15" x14ac:dyDescent="0.25">
      <c r="C2" s="27"/>
      <c r="E2" s="27"/>
      <c r="G2" s="27"/>
      <c r="I2" s="27"/>
      <c r="S2" s="27" t="s">
        <v>136</v>
      </c>
    </row>
    <row r="3" spans="2:19" ht="42" customHeight="1" x14ac:dyDescent="0.25">
      <c r="B3" s="140" t="s">
        <v>368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2:19" ht="3.75" customHeight="1" x14ac:dyDescent="0.25"/>
    <row r="5" spans="2:19" ht="1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2:19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7" spans="2:19" ht="3" customHeight="1" x14ac:dyDescent="0.25">
      <c r="E7" s="29"/>
      <c r="G7" s="29"/>
      <c r="I7" s="29"/>
      <c r="K7" s="29"/>
      <c r="M7" s="29"/>
      <c r="O7" s="29"/>
      <c r="Q7" s="29"/>
    </row>
    <row r="8" spans="2:19" ht="15" customHeight="1" x14ac:dyDescent="0.2">
      <c r="B8" s="148" t="s">
        <v>43</v>
      </c>
      <c r="C8" s="148"/>
      <c r="D8" s="54"/>
      <c r="E8" s="149" t="s">
        <v>137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2:19" s="29" customFormat="1" ht="3.75" customHeight="1" x14ac:dyDescent="0.2">
      <c r="B9" s="148"/>
      <c r="C9" s="148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19" s="31" customFormat="1" ht="47.25" customHeight="1" x14ac:dyDescent="0.2">
      <c r="B10" s="148"/>
      <c r="C10" s="148"/>
      <c r="D10" s="54"/>
      <c r="E10" s="36" t="s">
        <v>20</v>
      </c>
      <c r="F10" s="54"/>
      <c r="G10" s="38" t="s">
        <v>139</v>
      </c>
      <c r="H10" s="26"/>
      <c r="I10" s="38" t="s">
        <v>140</v>
      </c>
      <c r="J10" s="26"/>
      <c r="K10" s="38" t="s">
        <v>141</v>
      </c>
      <c r="L10" s="26"/>
      <c r="M10" s="38" t="s">
        <v>142</v>
      </c>
      <c r="N10" s="26"/>
      <c r="O10" s="38" t="s">
        <v>143</v>
      </c>
      <c r="P10" s="26"/>
      <c r="Q10" s="38" t="s">
        <v>144</v>
      </c>
      <c r="R10" s="26"/>
      <c r="S10" s="38" t="s">
        <v>145</v>
      </c>
    </row>
    <row r="11" spans="2:1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19" ht="14.25" customHeight="1" x14ac:dyDescent="0.25">
      <c r="C12" s="5" t="s">
        <v>20</v>
      </c>
      <c r="D12" s="43"/>
      <c r="E12" s="7">
        <f>+G12+I12+K12+M12+O12+Q12+S12</f>
        <v>355011.00000000151</v>
      </c>
      <c r="F12" s="7"/>
      <c r="G12" s="7">
        <v>106501.0000000002</v>
      </c>
      <c r="H12" s="7"/>
      <c r="I12" s="7">
        <v>22193.999999999996</v>
      </c>
      <c r="J12" s="7"/>
      <c r="K12" s="7">
        <v>7005.9999999999991</v>
      </c>
      <c r="L12" s="7"/>
      <c r="M12" s="7">
        <v>7713.9999999999955</v>
      </c>
      <c r="N12" s="7"/>
      <c r="O12" s="7">
        <v>6685.9999999999964</v>
      </c>
      <c r="P12" s="7"/>
      <c r="Q12" s="7">
        <v>39496.999999999927</v>
      </c>
      <c r="R12" s="7"/>
      <c r="S12" s="7">
        <v>165413.00000000143</v>
      </c>
    </row>
    <row r="13" spans="2:19" ht="15" customHeight="1" x14ac:dyDescent="0.25">
      <c r="B13" s="8" t="s">
        <v>21</v>
      </c>
      <c r="C13" s="9" t="s">
        <v>27</v>
      </c>
      <c r="D13" s="9"/>
      <c r="E13" s="7">
        <f t="shared" ref="E13:E33" si="0">+G13+I13+K13+M13+O13+Q13+S13</f>
        <v>4566.9999999999991</v>
      </c>
      <c r="F13" s="34"/>
      <c r="G13" s="34">
        <v>1118.0000000000002</v>
      </c>
      <c r="H13" s="34"/>
      <c r="I13" s="34">
        <v>32.000000000000007</v>
      </c>
      <c r="J13" s="34"/>
      <c r="K13" s="34">
        <v>29</v>
      </c>
      <c r="L13" s="34"/>
      <c r="M13" s="34">
        <v>25</v>
      </c>
      <c r="N13" s="34"/>
      <c r="O13" s="34">
        <v>26.000000000000007</v>
      </c>
      <c r="P13" s="34"/>
      <c r="Q13" s="34">
        <v>636.00000000000023</v>
      </c>
      <c r="R13" s="34"/>
      <c r="S13" s="34">
        <v>2700.9999999999986</v>
      </c>
    </row>
    <row r="14" spans="2:19" ht="15" customHeight="1" x14ac:dyDescent="0.25">
      <c r="B14" s="10" t="s">
        <v>0</v>
      </c>
      <c r="C14" s="11" t="s">
        <v>22</v>
      </c>
      <c r="D14" s="9"/>
      <c r="E14" s="7">
        <f t="shared" si="0"/>
        <v>1851.9999999999998</v>
      </c>
      <c r="F14" s="34"/>
      <c r="G14" s="34">
        <v>219</v>
      </c>
      <c r="H14" s="34"/>
      <c r="I14" s="34">
        <v>445</v>
      </c>
      <c r="J14" s="34"/>
      <c r="K14" s="34">
        <v>7</v>
      </c>
      <c r="L14" s="34"/>
      <c r="M14" s="34">
        <v>4</v>
      </c>
      <c r="N14" s="34"/>
      <c r="O14" s="34">
        <v>14</v>
      </c>
      <c r="P14" s="34"/>
      <c r="Q14" s="34">
        <v>244.99999999999989</v>
      </c>
      <c r="R14" s="34"/>
      <c r="S14" s="34">
        <v>917.99999999999989</v>
      </c>
    </row>
    <row r="15" spans="2:19" ht="15" customHeight="1" x14ac:dyDescent="0.25">
      <c r="B15" s="10" t="s">
        <v>1</v>
      </c>
      <c r="C15" s="11" t="s">
        <v>23</v>
      </c>
      <c r="D15" s="9"/>
      <c r="E15" s="7">
        <f t="shared" si="0"/>
        <v>65830.000000000029</v>
      </c>
      <c r="F15" s="34"/>
      <c r="G15" s="34">
        <v>16400.999999999996</v>
      </c>
      <c r="H15" s="34"/>
      <c r="I15" s="34">
        <v>10174.999999999998</v>
      </c>
      <c r="J15" s="34"/>
      <c r="K15" s="34">
        <v>953.00000000000034</v>
      </c>
      <c r="L15" s="34"/>
      <c r="M15" s="34">
        <v>824</v>
      </c>
      <c r="N15" s="34"/>
      <c r="O15" s="34">
        <v>422.00000000000017</v>
      </c>
      <c r="P15" s="34"/>
      <c r="Q15" s="34">
        <v>10236.000000000004</v>
      </c>
      <c r="R15" s="34"/>
      <c r="S15" s="34">
        <v>26819.000000000025</v>
      </c>
    </row>
    <row r="16" spans="2:19" ht="15" customHeight="1" x14ac:dyDescent="0.25">
      <c r="B16" s="8" t="s">
        <v>2</v>
      </c>
      <c r="C16" s="9" t="s">
        <v>30</v>
      </c>
      <c r="D16" s="9"/>
      <c r="E16" s="7">
        <f t="shared" si="0"/>
        <v>9052</v>
      </c>
      <c r="F16" s="34"/>
      <c r="G16" s="34">
        <v>1197</v>
      </c>
      <c r="H16" s="34"/>
      <c r="I16" s="34">
        <v>1571</v>
      </c>
      <c r="J16" s="34"/>
      <c r="K16" s="34">
        <v>1122</v>
      </c>
      <c r="L16" s="34"/>
      <c r="M16" s="34">
        <v>1124</v>
      </c>
      <c r="N16" s="34"/>
      <c r="O16" s="34">
        <v>1126</v>
      </c>
      <c r="P16" s="34"/>
      <c r="Q16" s="34">
        <v>1190</v>
      </c>
      <c r="R16" s="34"/>
      <c r="S16" s="34">
        <v>1722.0000000000007</v>
      </c>
    </row>
    <row r="17" spans="2:19" ht="15" customHeight="1" x14ac:dyDescent="0.25">
      <c r="B17" s="10" t="s">
        <v>3</v>
      </c>
      <c r="C17" s="11" t="s">
        <v>28</v>
      </c>
      <c r="D17" s="9"/>
      <c r="E17" s="7">
        <f t="shared" si="0"/>
        <v>3947</v>
      </c>
      <c r="F17" s="34"/>
      <c r="G17" s="34">
        <v>1207.0000000000002</v>
      </c>
      <c r="H17" s="34"/>
      <c r="I17" s="34">
        <v>182.00000000000003</v>
      </c>
      <c r="J17" s="34"/>
      <c r="K17" s="34">
        <v>28</v>
      </c>
      <c r="L17" s="34"/>
      <c r="M17" s="34">
        <v>138</v>
      </c>
      <c r="N17" s="34"/>
      <c r="O17" s="34">
        <v>13.000000000000002</v>
      </c>
      <c r="P17" s="34"/>
      <c r="Q17" s="34">
        <v>816.00000000000034</v>
      </c>
      <c r="R17" s="34"/>
      <c r="S17" s="34">
        <v>1562.9999999999998</v>
      </c>
    </row>
    <row r="18" spans="2:19" ht="15" customHeight="1" x14ac:dyDescent="0.25">
      <c r="B18" s="8" t="s">
        <v>4</v>
      </c>
      <c r="C18" s="9" t="s">
        <v>24</v>
      </c>
      <c r="D18" s="9"/>
      <c r="E18" s="7">
        <f t="shared" si="0"/>
        <v>37709.000000000029</v>
      </c>
      <c r="F18" s="34"/>
      <c r="G18" s="34">
        <v>11337.000000000015</v>
      </c>
      <c r="H18" s="34"/>
      <c r="I18" s="34">
        <v>4678.0000000000018</v>
      </c>
      <c r="J18" s="34"/>
      <c r="K18" s="34">
        <v>695</v>
      </c>
      <c r="L18" s="34"/>
      <c r="M18" s="34">
        <v>1070</v>
      </c>
      <c r="N18" s="34"/>
      <c r="O18" s="34">
        <v>81.000000000000014</v>
      </c>
      <c r="P18" s="34"/>
      <c r="Q18" s="34">
        <v>7394.0000000000055</v>
      </c>
      <c r="R18" s="34"/>
      <c r="S18" s="34">
        <v>12454.000000000005</v>
      </c>
    </row>
    <row r="19" spans="2:19" ht="15" customHeight="1" x14ac:dyDescent="0.25">
      <c r="B19" s="8" t="s">
        <v>5</v>
      </c>
      <c r="C19" s="12" t="s">
        <v>29</v>
      </c>
      <c r="D19" s="12"/>
      <c r="E19" s="7">
        <f t="shared" si="0"/>
        <v>97488.000000000233</v>
      </c>
      <c r="F19" s="34"/>
      <c r="G19" s="34">
        <v>32405.999999999982</v>
      </c>
      <c r="H19" s="34"/>
      <c r="I19" s="34">
        <v>266.00000000000011</v>
      </c>
      <c r="J19" s="34"/>
      <c r="K19" s="34">
        <v>109.00000000000004</v>
      </c>
      <c r="L19" s="34"/>
      <c r="M19" s="34">
        <v>289</v>
      </c>
      <c r="N19" s="34"/>
      <c r="O19" s="34">
        <v>612</v>
      </c>
      <c r="P19" s="34"/>
      <c r="Q19" s="34">
        <v>8800.9999999999945</v>
      </c>
      <c r="R19" s="34"/>
      <c r="S19" s="34">
        <v>55005.000000000255</v>
      </c>
    </row>
    <row r="20" spans="2:19" ht="15" customHeight="1" x14ac:dyDescent="0.25">
      <c r="B20" s="8" t="s">
        <v>6</v>
      </c>
      <c r="C20" s="12" t="s">
        <v>25</v>
      </c>
      <c r="D20" s="12"/>
      <c r="E20" s="7">
        <f t="shared" si="0"/>
        <v>18976.999999999985</v>
      </c>
      <c r="F20" s="34"/>
      <c r="G20" s="34">
        <v>4104.9999999999955</v>
      </c>
      <c r="H20" s="34"/>
      <c r="I20" s="34">
        <v>1585.9999999999998</v>
      </c>
      <c r="J20" s="34"/>
      <c r="K20" s="34">
        <v>1541</v>
      </c>
      <c r="L20" s="34"/>
      <c r="M20" s="34">
        <v>1544</v>
      </c>
      <c r="N20" s="34"/>
      <c r="O20" s="34">
        <v>1581</v>
      </c>
      <c r="P20" s="34"/>
      <c r="Q20" s="34">
        <v>2724.0000000000005</v>
      </c>
      <c r="R20" s="34"/>
      <c r="S20" s="34">
        <v>5895.9999999999909</v>
      </c>
    </row>
    <row r="21" spans="2:19" ht="15" customHeight="1" x14ac:dyDescent="0.25">
      <c r="B21" s="8" t="s">
        <v>7</v>
      </c>
      <c r="C21" s="12" t="s">
        <v>35</v>
      </c>
      <c r="D21" s="12"/>
      <c r="E21" s="7">
        <f t="shared" si="0"/>
        <v>28721.000000000022</v>
      </c>
      <c r="F21" s="34"/>
      <c r="G21" s="34">
        <v>9082.0000000000218</v>
      </c>
      <c r="H21" s="34"/>
      <c r="I21" s="34">
        <v>94</v>
      </c>
      <c r="J21" s="34"/>
      <c r="K21" s="34">
        <v>77</v>
      </c>
      <c r="L21" s="34"/>
      <c r="M21" s="34">
        <v>132.00000000000006</v>
      </c>
      <c r="N21" s="34"/>
      <c r="O21" s="34">
        <v>135.00000000000006</v>
      </c>
      <c r="P21" s="34"/>
      <c r="Q21" s="34">
        <v>1168.0000000000002</v>
      </c>
      <c r="R21" s="34"/>
      <c r="S21" s="34">
        <v>18033</v>
      </c>
    </row>
    <row r="22" spans="2:19" ht="15" customHeight="1" x14ac:dyDescent="0.25">
      <c r="B22" s="8" t="s">
        <v>8</v>
      </c>
      <c r="C22" s="13" t="s">
        <v>31</v>
      </c>
      <c r="D22" s="12"/>
      <c r="E22" s="7">
        <f t="shared" si="0"/>
        <v>9801</v>
      </c>
      <c r="F22" s="34"/>
      <c r="G22" s="34">
        <v>3033.0000000000005</v>
      </c>
      <c r="H22" s="34"/>
      <c r="I22" s="34">
        <v>565</v>
      </c>
      <c r="J22" s="34"/>
      <c r="K22" s="34">
        <v>569</v>
      </c>
      <c r="L22" s="34"/>
      <c r="M22" s="34">
        <v>574</v>
      </c>
      <c r="N22" s="34"/>
      <c r="O22" s="34">
        <v>573</v>
      </c>
      <c r="P22" s="34"/>
      <c r="Q22" s="34">
        <v>629</v>
      </c>
      <c r="R22" s="34"/>
      <c r="S22" s="34">
        <v>3857.9999999999995</v>
      </c>
    </row>
    <row r="23" spans="2:19" ht="15" customHeight="1" x14ac:dyDescent="0.25">
      <c r="B23" s="8" t="s">
        <v>9</v>
      </c>
      <c r="C23" s="13" t="s">
        <v>32</v>
      </c>
      <c r="D23" s="12"/>
      <c r="E23" s="7">
        <f t="shared" si="0"/>
        <v>7533.0000000000064</v>
      </c>
      <c r="F23" s="34"/>
      <c r="G23" s="34">
        <v>1051.0000000000007</v>
      </c>
      <c r="H23" s="34"/>
      <c r="I23" s="34">
        <v>561</v>
      </c>
      <c r="J23" s="34"/>
      <c r="K23" s="34">
        <v>569</v>
      </c>
      <c r="L23" s="34"/>
      <c r="M23" s="34">
        <v>573</v>
      </c>
      <c r="N23" s="34"/>
      <c r="O23" s="34">
        <v>581.99999999999977</v>
      </c>
      <c r="P23" s="34"/>
      <c r="Q23" s="34">
        <v>591</v>
      </c>
      <c r="R23" s="34"/>
      <c r="S23" s="34">
        <v>3606.0000000000055</v>
      </c>
    </row>
    <row r="24" spans="2:19" ht="15" customHeight="1" x14ac:dyDescent="0.25">
      <c r="B24" s="8" t="s">
        <v>10</v>
      </c>
      <c r="C24" s="13" t="s">
        <v>33</v>
      </c>
      <c r="D24" s="12"/>
      <c r="E24" s="7">
        <f t="shared" si="0"/>
        <v>2291.9999999999982</v>
      </c>
      <c r="F24" s="34"/>
      <c r="G24" s="34">
        <v>315</v>
      </c>
      <c r="H24" s="34"/>
      <c r="I24" s="34">
        <v>422.00000000000006</v>
      </c>
      <c r="J24" s="34"/>
      <c r="K24" s="34">
        <v>5</v>
      </c>
      <c r="L24" s="34"/>
      <c r="M24" s="34">
        <v>4</v>
      </c>
      <c r="N24" s="34"/>
      <c r="O24" s="34">
        <v>13</v>
      </c>
      <c r="P24" s="34"/>
      <c r="Q24" s="34">
        <v>56.000000000000014</v>
      </c>
      <c r="R24" s="34"/>
      <c r="S24" s="34">
        <v>1476.9999999999982</v>
      </c>
    </row>
    <row r="25" spans="2:19" ht="15" customHeight="1" x14ac:dyDescent="0.25">
      <c r="B25" s="8" t="s">
        <v>11</v>
      </c>
      <c r="C25" s="13" t="s">
        <v>36</v>
      </c>
      <c r="D25" s="12"/>
      <c r="E25" s="7">
        <f t="shared" si="0"/>
        <v>12441.000000000015</v>
      </c>
      <c r="F25" s="34"/>
      <c r="G25" s="34">
        <v>3755.9999999999982</v>
      </c>
      <c r="H25" s="34"/>
      <c r="I25" s="34">
        <v>80.000000000000028</v>
      </c>
      <c r="J25" s="34"/>
      <c r="K25" s="34">
        <v>34</v>
      </c>
      <c r="L25" s="34"/>
      <c r="M25" s="34">
        <v>74</v>
      </c>
      <c r="N25" s="34"/>
      <c r="O25" s="34">
        <v>98</v>
      </c>
      <c r="P25" s="34"/>
      <c r="Q25" s="34">
        <v>684.00000000000034</v>
      </c>
      <c r="R25" s="34"/>
      <c r="S25" s="34">
        <v>7715.0000000000173</v>
      </c>
    </row>
    <row r="26" spans="2:19" ht="15" customHeight="1" x14ac:dyDescent="0.25">
      <c r="B26" s="8" t="s">
        <v>12</v>
      </c>
      <c r="C26" s="12" t="s">
        <v>34</v>
      </c>
      <c r="D26" s="12"/>
      <c r="E26" s="7">
        <f t="shared" si="0"/>
        <v>23891.000000000011</v>
      </c>
      <c r="F26" s="34"/>
      <c r="G26" s="34">
        <v>13663</v>
      </c>
      <c r="H26" s="34"/>
      <c r="I26" s="34">
        <v>1118</v>
      </c>
      <c r="J26" s="34"/>
      <c r="K26" s="34">
        <v>999</v>
      </c>
      <c r="L26" s="34"/>
      <c r="M26" s="34">
        <v>990.00000000000011</v>
      </c>
      <c r="N26" s="34"/>
      <c r="O26" s="34">
        <v>961</v>
      </c>
      <c r="P26" s="34"/>
      <c r="Q26" s="34">
        <v>1862.0000000000007</v>
      </c>
      <c r="R26" s="34"/>
      <c r="S26" s="34">
        <v>4298.00000000001</v>
      </c>
    </row>
    <row r="27" spans="2:19" ht="15" customHeight="1" x14ac:dyDescent="0.25">
      <c r="B27" s="14" t="s">
        <v>13</v>
      </c>
      <c r="C27" s="15" t="s">
        <v>37</v>
      </c>
      <c r="D27" s="55"/>
      <c r="E27" s="7">
        <f t="shared" si="0"/>
        <v>1754.0000000000002</v>
      </c>
      <c r="F27" s="34"/>
      <c r="G27" s="34">
        <v>277</v>
      </c>
      <c r="H27" s="34"/>
      <c r="I27" s="34">
        <v>194</v>
      </c>
      <c r="J27" s="34"/>
      <c r="K27" s="34">
        <v>190</v>
      </c>
      <c r="L27" s="34"/>
      <c r="M27" s="34">
        <v>204</v>
      </c>
      <c r="N27" s="34"/>
      <c r="O27" s="34">
        <v>201</v>
      </c>
      <c r="P27" s="34"/>
      <c r="Q27" s="34">
        <v>273</v>
      </c>
      <c r="R27" s="34"/>
      <c r="S27" s="34">
        <v>415.00000000000023</v>
      </c>
    </row>
    <row r="28" spans="2:19" ht="15" customHeight="1" x14ac:dyDescent="0.25">
      <c r="B28" s="8" t="s">
        <v>14</v>
      </c>
      <c r="C28" s="13" t="s">
        <v>26</v>
      </c>
      <c r="D28" s="12"/>
      <c r="E28" s="7">
        <f t="shared" si="0"/>
        <v>3169.9999999999995</v>
      </c>
      <c r="F28" s="34"/>
      <c r="G28" s="34">
        <v>617.00000000000011</v>
      </c>
      <c r="H28" s="34"/>
      <c r="I28" s="34">
        <v>117</v>
      </c>
      <c r="J28" s="34"/>
      <c r="K28" s="34">
        <v>10</v>
      </c>
      <c r="L28" s="34"/>
      <c r="M28" s="34">
        <v>9</v>
      </c>
      <c r="N28" s="34"/>
      <c r="O28" s="34">
        <v>36.000000000000007</v>
      </c>
      <c r="P28" s="34"/>
      <c r="Q28" s="34">
        <v>82.000000000000014</v>
      </c>
      <c r="R28" s="34"/>
      <c r="S28" s="34">
        <v>2298.9999999999995</v>
      </c>
    </row>
    <row r="29" spans="2:19" ht="15" customHeight="1" x14ac:dyDescent="0.25">
      <c r="B29" s="8" t="s">
        <v>15</v>
      </c>
      <c r="C29" s="13" t="s">
        <v>38</v>
      </c>
      <c r="D29" s="12"/>
      <c r="E29" s="7">
        <f t="shared" si="0"/>
        <v>17397.000000000036</v>
      </c>
      <c r="F29" s="34"/>
      <c r="G29" s="34">
        <v>4896.0000000000064</v>
      </c>
      <c r="H29" s="34"/>
      <c r="I29" s="34">
        <v>50</v>
      </c>
      <c r="J29" s="34"/>
      <c r="K29" s="34">
        <v>49</v>
      </c>
      <c r="L29" s="34"/>
      <c r="M29" s="34">
        <v>114</v>
      </c>
      <c r="N29" s="34"/>
      <c r="O29" s="34">
        <v>158.00000000000003</v>
      </c>
      <c r="P29" s="34"/>
      <c r="Q29" s="34">
        <v>1672.9999999999995</v>
      </c>
      <c r="R29" s="34"/>
      <c r="S29" s="34">
        <v>10457.000000000033</v>
      </c>
    </row>
    <row r="30" spans="2:19" ht="15" customHeight="1" x14ac:dyDescent="0.25">
      <c r="B30" s="8" t="s">
        <v>16</v>
      </c>
      <c r="C30" s="13" t="s">
        <v>39</v>
      </c>
      <c r="D30" s="12"/>
      <c r="E30" s="7">
        <f t="shared" si="0"/>
        <v>1484</v>
      </c>
      <c r="F30" s="34"/>
      <c r="G30" s="34">
        <v>600</v>
      </c>
      <c r="H30" s="34"/>
      <c r="I30" s="34">
        <v>13</v>
      </c>
      <c r="J30" s="34"/>
      <c r="K30" s="34">
        <v>2</v>
      </c>
      <c r="L30" s="34"/>
      <c r="M30" s="34">
        <v>8</v>
      </c>
      <c r="N30" s="34"/>
      <c r="O30" s="34">
        <v>8</v>
      </c>
      <c r="P30" s="34"/>
      <c r="Q30" s="34">
        <v>54</v>
      </c>
      <c r="R30" s="34"/>
      <c r="S30" s="34">
        <v>799.00000000000011</v>
      </c>
    </row>
    <row r="31" spans="2:19" ht="15" customHeight="1" x14ac:dyDescent="0.25">
      <c r="B31" s="8" t="s">
        <v>17</v>
      </c>
      <c r="C31" s="13" t="s">
        <v>40</v>
      </c>
      <c r="D31" s="12"/>
      <c r="E31" s="7">
        <f t="shared" si="0"/>
        <v>7103.0000000000146</v>
      </c>
      <c r="F31" s="34"/>
      <c r="G31" s="34">
        <v>1220.9999999999989</v>
      </c>
      <c r="H31" s="34"/>
      <c r="I31" s="34">
        <v>45</v>
      </c>
      <c r="J31" s="34"/>
      <c r="K31" s="34">
        <v>18.000000000000004</v>
      </c>
      <c r="L31" s="34"/>
      <c r="M31" s="34">
        <v>14</v>
      </c>
      <c r="N31" s="34"/>
      <c r="O31" s="34">
        <v>46</v>
      </c>
      <c r="P31" s="34"/>
      <c r="Q31" s="34">
        <v>383</v>
      </c>
      <c r="R31" s="34"/>
      <c r="S31" s="34">
        <v>5376.0000000000155</v>
      </c>
    </row>
    <row r="32" spans="2:19" ht="15" customHeight="1" x14ac:dyDescent="0.25">
      <c r="B32" s="14" t="s">
        <v>18</v>
      </c>
      <c r="C32" s="15" t="s">
        <v>69</v>
      </c>
      <c r="D32" s="9"/>
      <c r="E32" s="7">
        <f t="shared" si="0"/>
        <v>0</v>
      </c>
      <c r="F32" s="51"/>
      <c r="G32" s="51">
        <v>0</v>
      </c>
      <c r="H32" s="51"/>
      <c r="I32" s="51">
        <v>0</v>
      </c>
      <c r="J32" s="51"/>
      <c r="K32" s="51">
        <v>0</v>
      </c>
      <c r="L32" s="51"/>
      <c r="M32" s="51">
        <v>0</v>
      </c>
      <c r="N32" s="51"/>
      <c r="O32" s="51">
        <v>0</v>
      </c>
      <c r="P32" s="51"/>
      <c r="Q32" s="51">
        <v>0</v>
      </c>
      <c r="R32" s="51"/>
      <c r="S32" s="51">
        <v>0</v>
      </c>
    </row>
    <row r="33" spans="2:19" ht="15" customHeight="1" x14ac:dyDescent="0.25">
      <c r="B33" s="14" t="s">
        <v>19</v>
      </c>
      <c r="C33" s="15" t="s">
        <v>41</v>
      </c>
      <c r="D33" s="9"/>
      <c r="E33" s="7">
        <f t="shared" si="0"/>
        <v>2</v>
      </c>
      <c r="F33" s="51"/>
      <c r="G33" s="51">
        <v>0</v>
      </c>
      <c r="H33" s="51"/>
      <c r="I33" s="51">
        <v>0</v>
      </c>
      <c r="J33" s="51"/>
      <c r="K33" s="51">
        <v>0</v>
      </c>
      <c r="L33" s="51"/>
      <c r="M33" s="51">
        <v>0</v>
      </c>
      <c r="N33" s="51"/>
      <c r="O33" s="51">
        <v>0</v>
      </c>
      <c r="P33" s="51"/>
      <c r="Q33" s="51">
        <v>0</v>
      </c>
      <c r="R33" s="51"/>
      <c r="S33" s="51">
        <v>2</v>
      </c>
    </row>
    <row r="34" spans="2:19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</row>
    <row r="35" spans="2:19" x14ac:dyDescent="0.2">
      <c r="C35" s="1"/>
      <c r="D35" s="9"/>
      <c r="F35" s="9"/>
      <c r="H35" s="9"/>
      <c r="J35" s="9"/>
      <c r="L35" s="9"/>
      <c r="N35" s="9"/>
      <c r="P35" s="9"/>
      <c r="R35" s="9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2"/>
      <c r="J38" s="12"/>
      <c r="L38" s="12"/>
      <c r="N38" s="12"/>
      <c r="P38" s="12"/>
      <c r="R38" s="12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3"/>
      <c r="J42" s="13"/>
      <c r="L42" s="13"/>
      <c r="N42" s="13"/>
      <c r="P42" s="13"/>
      <c r="R42" s="13"/>
    </row>
    <row r="43" spans="2:19" x14ac:dyDescent="0.25">
      <c r="D43" s="12"/>
      <c r="F43" s="12"/>
      <c r="H43" s="12"/>
      <c r="J43" s="12"/>
      <c r="L43" s="12"/>
      <c r="N43" s="12"/>
      <c r="P43" s="12"/>
      <c r="R43" s="12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6" spans="2:19" x14ac:dyDescent="0.25">
      <c r="D46" s="12"/>
      <c r="F46" s="12"/>
      <c r="H46" s="13"/>
      <c r="J46" s="13"/>
      <c r="L46" s="13"/>
      <c r="N46" s="13"/>
      <c r="P46" s="13"/>
      <c r="R46" s="13"/>
    </row>
    <row r="48" spans="2:19" x14ac:dyDescent="0.2">
      <c r="D48" s="19"/>
      <c r="F48" s="19"/>
      <c r="H48" s="2"/>
      <c r="J48" s="2"/>
      <c r="L48" s="2"/>
      <c r="N48" s="2"/>
      <c r="P48" s="2"/>
      <c r="R48" s="2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  <row r="50" spans="4:18" x14ac:dyDescent="0.2">
      <c r="D50" s="20"/>
      <c r="F50" s="20"/>
      <c r="H50" s="4"/>
      <c r="J50" s="4"/>
      <c r="L50" s="4"/>
      <c r="N50" s="4"/>
      <c r="P50" s="4"/>
      <c r="R50" s="4"/>
    </row>
  </sheetData>
  <mergeCells count="5">
    <mergeCell ref="E8:S8"/>
    <mergeCell ref="B8:C10"/>
    <mergeCell ref="B3:S3"/>
    <mergeCell ref="B5:S5"/>
    <mergeCell ref="B6:S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R50"/>
  <sheetViews>
    <sheetView workbookViewId="0"/>
  </sheetViews>
  <sheetFormatPr defaultRowHeight="14.25" x14ac:dyDescent="0.25"/>
  <cols>
    <col min="1" max="1" width="4.42578125" style="28" customWidth="1"/>
    <col min="2" max="2" width="17.28515625" style="28" customWidth="1"/>
    <col min="3" max="3" width="0.85546875" style="29" customWidth="1"/>
    <col min="4" max="4" width="7.85546875" style="28" customWidth="1"/>
    <col min="5" max="5" width="0.85546875" style="29" customWidth="1"/>
    <col min="6" max="6" width="7.85546875" style="28" customWidth="1"/>
    <col min="7" max="7" width="0.85546875" style="28" customWidth="1"/>
    <col min="8" max="8" width="9.8554687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8.7109375" style="28" customWidth="1"/>
    <col min="13" max="13" width="0.85546875" style="28" customWidth="1"/>
    <col min="14" max="14" width="8.7109375" style="28" customWidth="1"/>
    <col min="15" max="15" width="0.85546875" style="28" customWidth="1"/>
    <col min="16" max="16" width="7.7109375" style="28" customWidth="1"/>
    <col min="17" max="17" width="0.85546875" style="28" customWidth="1"/>
    <col min="18" max="18" width="7.85546875" style="28" customWidth="1"/>
    <col min="19" max="16384" width="9.140625" style="28"/>
  </cols>
  <sheetData>
    <row r="2" spans="2:18" ht="15" x14ac:dyDescent="0.25">
      <c r="B2" s="27"/>
      <c r="D2" s="27"/>
      <c r="F2" s="27"/>
      <c r="H2" s="27"/>
      <c r="R2" s="27" t="s">
        <v>138</v>
      </c>
    </row>
    <row r="3" spans="2:18" ht="42" customHeight="1" x14ac:dyDescent="0.25">
      <c r="B3" s="140" t="s">
        <v>369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8" ht="3.75" customHeight="1" x14ac:dyDescent="0.25"/>
    <row r="5" spans="2:18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2:18" ht="15" customHeight="1" x14ac:dyDescent="0.25">
      <c r="B6" s="151" t="s">
        <v>45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2:18" ht="3" customHeight="1" x14ac:dyDescent="0.25">
      <c r="D7" s="29"/>
      <c r="F7" s="29"/>
      <c r="H7" s="29"/>
      <c r="J7" s="29"/>
    </row>
    <row r="8" spans="2:18" ht="19.5" customHeight="1" x14ac:dyDescent="0.2">
      <c r="B8" s="148" t="s">
        <v>47</v>
      </c>
      <c r="C8" s="54"/>
      <c r="D8" s="149" t="s">
        <v>137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</row>
    <row r="9" spans="2:18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</row>
    <row r="10" spans="2:18" s="31" customFormat="1" ht="62.25" customHeight="1" x14ac:dyDescent="0.2">
      <c r="B10" s="148"/>
      <c r="C10" s="54"/>
      <c r="D10" s="36" t="s">
        <v>20</v>
      </c>
      <c r="E10" s="54"/>
      <c r="F10" s="38" t="s">
        <v>139</v>
      </c>
      <c r="G10" s="26"/>
      <c r="H10" s="38" t="s">
        <v>140</v>
      </c>
      <c r="I10" s="26"/>
      <c r="J10" s="38" t="s">
        <v>141</v>
      </c>
      <c r="K10" s="26"/>
      <c r="L10" s="38" t="s">
        <v>142</v>
      </c>
      <c r="M10" s="26"/>
      <c r="N10" s="38" t="s">
        <v>143</v>
      </c>
      <c r="O10" s="26"/>
      <c r="P10" s="38" t="s">
        <v>144</v>
      </c>
      <c r="Q10" s="26"/>
      <c r="R10" s="38" t="s">
        <v>145</v>
      </c>
    </row>
    <row r="11" spans="2:1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</row>
    <row r="12" spans="2:18" ht="22.5" customHeight="1" x14ac:dyDescent="0.25">
      <c r="B12" s="5" t="s">
        <v>20</v>
      </c>
      <c r="C12" s="43"/>
      <c r="D12" s="7">
        <v>355011.00000000151</v>
      </c>
      <c r="E12" s="34">
        <v>299619</v>
      </c>
      <c r="F12" s="7">
        <v>106501.0000000002</v>
      </c>
      <c r="G12" s="7"/>
      <c r="H12" s="7">
        <v>22193.999999999996</v>
      </c>
      <c r="I12" s="7"/>
      <c r="J12" s="7">
        <v>7005.9999999999991</v>
      </c>
      <c r="K12" s="7"/>
      <c r="L12" s="7">
        <v>7713.9999999999955</v>
      </c>
      <c r="M12" s="7"/>
      <c r="N12" s="7">
        <v>6685.9999999999964</v>
      </c>
      <c r="O12" s="7"/>
      <c r="P12" s="7">
        <v>39496.999999999927</v>
      </c>
      <c r="Q12" s="7"/>
      <c r="R12" s="7">
        <v>165413.00000000143</v>
      </c>
    </row>
    <row r="13" spans="2:18" ht="22.5" customHeight="1" x14ac:dyDescent="0.25">
      <c r="B13" s="17" t="s">
        <v>48</v>
      </c>
      <c r="C13" s="9"/>
      <c r="D13" s="7">
        <v>26720.999999999938</v>
      </c>
      <c r="E13" s="34"/>
      <c r="F13" s="34">
        <v>5544.9999999999964</v>
      </c>
      <c r="G13" s="34"/>
      <c r="H13" s="34">
        <v>1126.9999999999995</v>
      </c>
      <c r="I13" s="34"/>
      <c r="J13" s="34">
        <v>640</v>
      </c>
      <c r="K13" s="34"/>
      <c r="L13" s="34">
        <v>615.00000000000011</v>
      </c>
      <c r="M13" s="34"/>
      <c r="N13" s="34">
        <v>388</v>
      </c>
      <c r="O13" s="34"/>
      <c r="P13" s="34">
        <v>4412.0000000000036</v>
      </c>
      <c r="Q13" s="34"/>
      <c r="R13" s="34">
        <v>13993.999999999938</v>
      </c>
    </row>
    <row r="14" spans="2:18" ht="22.5" customHeight="1" x14ac:dyDescent="0.25">
      <c r="B14" s="17" t="s">
        <v>49</v>
      </c>
      <c r="C14" s="9"/>
      <c r="D14" s="7">
        <v>5179.0000000000018</v>
      </c>
      <c r="E14" s="34">
        <v>4118.0000000000027</v>
      </c>
      <c r="F14" s="34">
        <v>1060.9999999999995</v>
      </c>
      <c r="G14" s="34"/>
      <c r="H14" s="34">
        <v>1103</v>
      </c>
      <c r="I14" s="34"/>
      <c r="J14" s="34">
        <v>28</v>
      </c>
      <c r="K14" s="34"/>
      <c r="L14" s="34">
        <v>261</v>
      </c>
      <c r="M14" s="34"/>
      <c r="N14" s="34">
        <v>18</v>
      </c>
      <c r="O14" s="34"/>
      <c r="P14" s="34">
        <v>117.00000000000003</v>
      </c>
      <c r="Q14" s="34"/>
      <c r="R14" s="34">
        <v>2591.0000000000027</v>
      </c>
    </row>
    <row r="15" spans="2:18" ht="22.5" customHeight="1" x14ac:dyDescent="0.25">
      <c r="B15" s="17" t="s">
        <v>51</v>
      </c>
      <c r="C15" s="9"/>
      <c r="D15" s="7">
        <v>25415.999999999978</v>
      </c>
      <c r="E15" s="34">
        <v>18555.999999999978</v>
      </c>
      <c r="F15" s="34">
        <v>6860.0000000000036</v>
      </c>
      <c r="G15" s="34"/>
      <c r="H15" s="34">
        <v>777.99999999999977</v>
      </c>
      <c r="I15" s="34"/>
      <c r="J15" s="34">
        <v>236.00000000000003</v>
      </c>
      <c r="K15" s="34"/>
      <c r="L15" s="34">
        <v>233</v>
      </c>
      <c r="M15" s="34"/>
      <c r="N15" s="34">
        <v>261.00000000000006</v>
      </c>
      <c r="O15" s="34"/>
      <c r="P15" s="34">
        <v>4205.0000000000036</v>
      </c>
      <c r="Q15" s="34"/>
      <c r="R15" s="34">
        <v>12842.999999999973</v>
      </c>
    </row>
    <row r="16" spans="2:18" ht="22.5" customHeight="1" x14ac:dyDescent="0.25">
      <c r="B16" s="17" t="s">
        <v>50</v>
      </c>
      <c r="C16" s="9"/>
      <c r="D16" s="7">
        <v>2557.0000000000009</v>
      </c>
      <c r="E16" s="34">
        <v>2082.0000000000005</v>
      </c>
      <c r="F16" s="34">
        <v>475.00000000000023</v>
      </c>
      <c r="G16" s="34"/>
      <c r="H16" s="34">
        <v>18</v>
      </c>
      <c r="I16" s="34"/>
      <c r="J16" s="34">
        <v>104</v>
      </c>
      <c r="K16" s="34"/>
      <c r="L16" s="34">
        <v>42</v>
      </c>
      <c r="M16" s="34"/>
      <c r="N16" s="34">
        <v>158.00000000000014</v>
      </c>
      <c r="O16" s="34"/>
      <c r="P16" s="34">
        <v>511.00000000000017</v>
      </c>
      <c r="Q16" s="34"/>
      <c r="R16" s="34">
        <v>1249.0000000000002</v>
      </c>
    </row>
    <row r="17" spans="2:18" ht="22.5" customHeight="1" x14ac:dyDescent="0.25">
      <c r="B17" s="17" t="s">
        <v>52</v>
      </c>
      <c r="C17" s="9"/>
      <c r="D17" s="7">
        <v>7585.0000000000009</v>
      </c>
      <c r="E17" s="34">
        <v>5874.0000000000009</v>
      </c>
      <c r="F17" s="34">
        <v>1711</v>
      </c>
      <c r="G17" s="34"/>
      <c r="H17" s="34">
        <v>49</v>
      </c>
      <c r="I17" s="34"/>
      <c r="J17" s="34">
        <v>29</v>
      </c>
      <c r="K17" s="34"/>
      <c r="L17" s="34">
        <v>24</v>
      </c>
      <c r="M17" s="34"/>
      <c r="N17" s="34">
        <v>10</v>
      </c>
      <c r="O17" s="34"/>
      <c r="P17" s="34">
        <v>359.00000000000006</v>
      </c>
      <c r="Q17" s="34"/>
      <c r="R17" s="34">
        <v>5403.0000000000009</v>
      </c>
    </row>
    <row r="18" spans="2:18" ht="22.5" customHeight="1" x14ac:dyDescent="0.25">
      <c r="B18" s="17" t="s">
        <v>53</v>
      </c>
      <c r="C18" s="9"/>
      <c r="D18" s="7">
        <v>13425.999999999985</v>
      </c>
      <c r="E18" s="34">
        <v>10238.999999999985</v>
      </c>
      <c r="F18" s="34">
        <v>3186.9999999999995</v>
      </c>
      <c r="G18" s="34"/>
      <c r="H18" s="34">
        <v>1677.0000000000002</v>
      </c>
      <c r="I18" s="34"/>
      <c r="J18" s="34">
        <v>99</v>
      </c>
      <c r="K18" s="34"/>
      <c r="L18" s="34">
        <v>134</v>
      </c>
      <c r="M18" s="34"/>
      <c r="N18" s="34">
        <v>74.000000000000014</v>
      </c>
      <c r="O18" s="34"/>
      <c r="P18" s="34">
        <v>1166.9999999999995</v>
      </c>
      <c r="Q18" s="34"/>
      <c r="R18" s="34">
        <v>7087.9999999999864</v>
      </c>
    </row>
    <row r="19" spans="2:18" ht="22.5" customHeight="1" x14ac:dyDescent="0.25">
      <c r="B19" s="17" t="s">
        <v>54</v>
      </c>
      <c r="C19" s="12"/>
      <c r="D19" s="7">
        <v>5319</v>
      </c>
      <c r="E19" s="34">
        <v>4398</v>
      </c>
      <c r="F19" s="34">
        <v>920.99999999999966</v>
      </c>
      <c r="G19" s="34"/>
      <c r="H19" s="34">
        <v>268</v>
      </c>
      <c r="I19" s="34"/>
      <c r="J19" s="34">
        <v>204</v>
      </c>
      <c r="K19" s="34"/>
      <c r="L19" s="34">
        <v>195</v>
      </c>
      <c r="M19" s="34"/>
      <c r="N19" s="34">
        <v>196</v>
      </c>
      <c r="O19" s="34"/>
      <c r="P19" s="34">
        <v>451</v>
      </c>
      <c r="Q19" s="34"/>
      <c r="R19" s="34">
        <v>3084</v>
      </c>
    </row>
    <row r="20" spans="2:18" ht="22.5" customHeight="1" x14ac:dyDescent="0.25">
      <c r="B20" s="17" t="s">
        <v>55</v>
      </c>
      <c r="C20" s="12"/>
      <c r="D20" s="7">
        <v>18031</v>
      </c>
      <c r="E20" s="34">
        <v>12919.000000000002</v>
      </c>
      <c r="F20" s="34">
        <v>5112.0000000000009</v>
      </c>
      <c r="G20" s="34"/>
      <c r="H20" s="34">
        <v>1180.0000000000002</v>
      </c>
      <c r="I20" s="34"/>
      <c r="J20" s="34">
        <v>41.000000000000007</v>
      </c>
      <c r="K20" s="34"/>
      <c r="L20" s="34">
        <v>67.000000000000014</v>
      </c>
      <c r="M20" s="34"/>
      <c r="N20" s="34">
        <v>64.000000000000014</v>
      </c>
      <c r="O20" s="34"/>
      <c r="P20" s="34">
        <v>1901.9999999999993</v>
      </c>
      <c r="Q20" s="34"/>
      <c r="R20" s="34">
        <v>9665.0000000000018</v>
      </c>
    </row>
    <row r="21" spans="2:18" ht="22.5" customHeight="1" x14ac:dyDescent="0.25">
      <c r="B21" s="17" t="s">
        <v>56</v>
      </c>
      <c r="C21" s="12"/>
      <c r="D21" s="7">
        <v>3551.9999999999991</v>
      </c>
      <c r="E21" s="34">
        <v>3151.9999999999991</v>
      </c>
      <c r="F21" s="34">
        <v>400.00000000000017</v>
      </c>
      <c r="G21" s="34"/>
      <c r="H21" s="34">
        <v>754</v>
      </c>
      <c r="I21" s="34"/>
      <c r="J21" s="34">
        <v>12</v>
      </c>
      <c r="K21" s="34"/>
      <c r="L21" s="34">
        <v>23.000000000000004</v>
      </c>
      <c r="M21" s="34"/>
      <c r="N21" s="34">
        <v>33</v>
      </c>
      <c r="O21" s="34"/>
      <c r="P21" s="34">
        <v>295.00000000000023</v>
      </c>
      <c r="Q21" s="34"/>
      <c r="R21" s="34">
        <v>2034.9999999999989</v>
      </c>
    </row>
    <row r="22" spans="2:18" ht="22.5" customHeight="1" x14ac:dyDescent="0.25">
      <c r="B22" s="17" t="s">
        <v>57</v>
      </c>
      <c r="C22" s="12"/>
      <c r="D22" s="7">
        <v>20812.000000000007</v>
      </c>
      <c r="E22" s="34">
        <v>13650.000000000007</v>
      </c>
      <c r="F22" s="34">
        <v>7162.0000000000009</v>
      </c>
      <c r="G22" s="34"/>
      <c r="H22" s="34">
        <v>1052.0000000000002</v>
      </c>
      <c r="I22" s="34"/>
      <c r="J22" s="34">
        <v>855.00000000000011</v>
      </c>
      <c r="K22" s="34"/>
      <c r="L22" s="34">
        <v>862.00000000000023</v>
      </c>
      <c r="M22" s="34"/>
      <c r="N22" s="34">
        <v>821</v>
      </c>
      <c r="O22" s="34"/>
      <c r="P22" s="34">
        <v>2631.9999999999991</v>
      </c>
      <c r="Q22" s="34"/>
      <c r="R22" s="34">
        <v>7428.0000000000064</v>
      </c>
    </row>
    <row r="23" spans="2:18" ht="22.5" customHeight="1" x14ac:dyDescent="0.25">
      <c r="B23" s="17" t="s">
        <v>58</v>
      </c>
      <c r="C23" s="12"/>
      <c r="D23" s="7">
        <v>102674.99999999994</v>
      </c>
      <c r="E23" s="34">
        <v>64879.999999999971</v>
      </c>
      <c r="F23" s="34">
        <v>37794.999999999978</v>
      </c>
      <c r="G23" s="34"/>
      <c r="H23" s="34">
        <v>5087.0000000000018</v>
      </c>
      <c r="I23" s="34"/>
      <c r="J23" s="34">
        <v>2971.0000000000009</v>
      </c>
      <c r="K23" s="34"/>
      <c r="L23" s="34">
        <v>3220.9999999999995</v>
      </c>
      <c r="M23" s="34"/>
      <c r="N23" s="34">
        <v>2545.9999999999995</v>
      </c>
      <c r="O23" s="34"/>
      <c r="P23" s="34">
        <v>9328.9999999999854</v>
      </c>
      <c r="Q23" s="34"/>
      <c r="R23" s="34">
        <v>41725.999999999985</v>
      </c>
    </row>
    <row r="24" spans="2:18" ht="22.5" customHeight="1" x14ac:dyDescent="0.25">
      <c r="B24" s="17" t="s">
        <v>59</v>
      </c>
      <c r="C24" s="12"/>
      <c r="D24" s="7">
        <v>2604.0000000000018</v>
      </c>
      <c r="E24" s="34">
        <v>2156.0000000000018</v>
      </c>
      <c r="F24" s="34">
        <v>448.00000000000023</v>
      </c>
      <c r="G24" s="34"/>
      <c r="H24" s="34">
        <v>23</v>
      </c>
      <c r="I24" s="34"/>
      <c r="J24" s="34">
        <v>16</v>
      </c>
      <c r="K24" s="34"/>
      <c r="L24" s="34">
        <v>2</v>
      </c>
      <c r="M24" s="34"/>
      <c r="N24" s="34">
        <v>10</v>
      </c>
      <c r="O24" s="34"/>
      <c r="P24" s="34">
        <v>159</v>
      </c>
      <c r="Q24" s="34"/>
      <c r="R24" s="34">
        <v>1946.0000000000018</v>
      </c>
    </row>
    <row r="25" spans="2:18" ht="22.5" customHeight="1" x14ac:dyDescent="0.25">
      <c r="B25" s="17" t="s">
        <v>60</v>
      </c>
      <c r="C25" s="12"/>
      <c r="D25" s="7">
        <v>58251</v>
      </c>
      <c r="E25" s="34">
        <v>40886.999999999971</v>
      </c>
      <c r="F25" s="34">
        <v>17364.000000000029</v>
      </c>
      <c r="G25" s="34"/>
      <c r="H25" s="34">
        <v>3591</v>
      </c>
      <c r="I25" s="34"/>
      <c r="J25" s="34">
        <v>1070.9999999999998</v>
      </c>
      <c r="K25" s="34"/>
      <c r="L25" s="34">
        <v>1277</v>
      </c>
      <c r="M25" s="34"/>
      <c r="N25" s="34">
        <v>1101</v>
      </c>
      <c r="O25" s="34"/>
      <c r="P25" s="34">
        <v>7862.0000000000036</v>
      </c>
      <c r="Q25" s="34"/>
      <c r="R25" s="34">
        <v>25984.999999999971</v>
      </c>
    </row>
    <row r="26" spans="2:18" ht="22.5" customHeight="1" x14ac:dyDescent="0.25">
      <c r="B26" s="17" t="s">
        <v>61</v>
      </c>
      <c r="C26" s="12"/>
      <c r="D26" s="7">
        <v>12204.000000000004</v>
      </c>
      <c r="E26" s="34">
        <v>8552.0000000000146</v>
      </c>
      <c r="F26" s="34">
        <v>3651.99999999999</v>
      </c>
      <c r="G26" s="34"/>
      <c r="H26" s="34">
        <v>698</v>
      </c>
      <c r="I26" s="34"/>
      <c r="J26" s="34">
        <v>146</v>
      </c>
      <c r="K26" s="34"/>
      <c r="L26" s="34">
        <v>89.000000000000043</v>
      </c>
      <c r="M26" s="34"/>
      <c r="N26" s="34">
        <v>60.000000000000014</v>
      </c>
      <c r="O26" s="34"/>
      <c r="P26" s="34">
        <v>1265.0000000000014</v>
      </c>
      <c r="Q26" s="34"/>
      <c r="R26" s="34">
        <v>6294.0000000000127</v>
      </c>
    </row>
    <row r="27" spans="2:18" ht="22.5" customHeight="1" x14ac:dyDescent="0.25">
      <c r="B27" s="17" t="s">
        <v>62</v>
      </c>
      <c r="C27" s="55"/>
      <c r="D27" s="7">
        <v>28152.000000000022</v>
      </c>
      <c r="E27" s="34">
        <v>18867.000000000029</v>
      </c>
      <c r="F27" s="34">
        <v>9284.9999999999927</v>
      </c>
      <c r="G27" s="34"/>
      <c r="H27" s="34">
        <v>4271</v>
      </c>
      <c r="I27" s="34"/>
      <c r="J27" s="34">
        <v>502.00000000000011</v>
      </c>
      <c r="K27" s="34"/>
      <c r="L27" s="34">
        <v>553</v>
      </c>
      <c r="M27" s="34"/>
      <c r="N27" s="34">
        <v>507</v>
      </c>
      <c r="O27" s="34"/>
      <c r="P27" s="34">
        <v>2161.9999999999986</v>
      </c>
      <c r="Q27" s="34"/>
      <c r="R27" s="34">
        <v>10872.000000000031</v>
      </c>
    </row>
    <row r="28" spans="2:18" ht="22.5" customHeight="1" x14ac:dyDescent="0.25">
      <c r="B28" s="17" t="s">
        <v>63</v>
      </c>
      <c r="C28" s="12"/>
      <c r="D28" s="7">
        <v>10529.999999999996</v>
      </c>
      <c r="E28" s="34">
        <v>7989.9999999999964</v>
      </c>
      <c r="F28" s="34">
        <v>2539.9999999999991</v>
      </c>
      <c r="G28" s="34"/>
      <c r="H28" s="34">
        <v>105.00000000000004</v>
      </c>
      <c r="I28" s="34"/>
      <c r="J28" s="34">
        <v>15</v>
      </c>
      <c r="K28" s="34"/>
      <c r="L28" s="34">
        <v>28</v>
      </c>
      <c r="M28" s="34"/>
      <c r="N28" s="34">
        <v>6</v>
      </c>
      <c r="O28" s="34"/>
      <c r="P28" s="34">
        <v>1471.9999999999986</v>
      </c>
      <c r="Q28" s="34"/>
      <c r="R28" s="34">
        <v>6363.9999999999973</v>
      </c>
    </row>
    <row r="29" spans="2:18" ht="22.5" customHeight="1" x14ac:dyDescent="0.25">
      <c r="B29" s="17" t="s">
        <v>64</v>
      </c>
      <c r="C29" s="12"/>
      <c r="D29" s="7">
        <v>4348</v>
      </c>
      <c r="E29" s="34">
        <v>3486.0000000000005</v>
      </c>
      <c r="F29" s="34">
        <v>862</v>
      </c>
      <c r="G29" s="34"/>
      <c r="H29" s="34">
        <v>63</v>
      </c>
      <c r="I29" s="34"/>
      <c r="J29" s="34">
        <v>11</v>
      </c>
      <c r="K29" s="34"/>
      <c r="L29" s="34">
        <v>25.000000000000007</v>
      </c>
      <c r="M29" s="34"/>
      <c r="N29" s="34">
        <v>343.00000000000006</v>
      </c>
      <c r="O29" s="34"/>
      <c r="P29" s="34">
        <v>260.00000000000006</v>
      </c>
      <c r="Q29" s="34"/>
      <c r="R29" s="34">
        <v>2784.0000000000005</v>
      </c>
    </row>
    <row r="30" spans="2:18" ht="22.5" customHeight="1" x14ac:dyDescent="0.25">
      <c r="B30" s="17" t="s">
        <v>65</v>
      </c>
      <c r="C30" s="12"/>
      <c r="D30" s="7">
        <v>7648.9999999999982</v>
      </c>
      <c r="E30" s="34">
        <v>5528</v>
      </c>
      <c r="F30" s="34">
        <v>2120.9999999999986</v>
      </c>
      <c r="G30" s="34"/>
      <c r="H30" s="34">
        <v>350</v>
      </c>
      <c r="I30" s="34"/>
      <c r="J30" s="34">
        <v>26</v>
      </c>
      <c r="K30" s="34"/>
      <c r="L30" s="34">
        <v>63</v>
      </c>
      <c r="M30" s="34"/>
      <c r="N30" s="34">
        <v>90.000000000000014</v>
      </c>
      <c r="O30" s="34"/>
      <c r="P30" s="34">
        <v>936.99999999999943</v>
      </c>
      <c r="Q30" s="34"/>
      <c r="R30" s="34">
        <v>4062</v>
      </c>
    </row>
    <row r="31" spans="2:1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8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B8:B10"/>
    <mergeCell ref="B3:R3"/>
    <mergeCell ref="B5:R5"/>
    <mergeCell ref="B6:R6"/>
    <mergeCell ref="D8:R8"/>
  </mergeCells>
  <pageMargins left="0.31496062992125984" right="0" top="0.74803149606299213" bottom="0.74803149606299213" header="0.31496062992125984" footer="0.31496062992125984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A2:R50"/>
  <sheetViews>
    <sheetView workbookViewId="0"/>
  </sheetViews>
  <sheetFormatPr defaultRowHeight="14.25" x14ac:dyDescent="0.25"/>
  <cols>
    <col min="1" max="1" width="3.5703125" style="28" customWidth="1"/>
    <col min="2" max="2" width="60" style="28" customWidth="1"/>
    <col min="3" max="3" width="0.85546875" style="29" customWidth="1"/>
    <col min="4" max="4" width="7.85546875" style="28" bestFit="1" customWidth="1"/>
    <col min="5" max="5" width="0.85546875" style="29" customWidth="1"/>
    <col min="6" max="6" width="7.28515625" style="28" customWidth="1"/>
    <col min="7" max="7" width="0.85546875" style="28" customWidth="1"/>
    <col min="8" max="8" width="11.28515625" style="28" customWidth="1"/>
    <col min="9" max="9" width="0.85546875" style="28" customWidth="1"/>
    <col min="10" max="10" width="7.5703125" style="28" customWidth="1"/>
    <col min="11" max="11" width="0.85546875" style="28" customWidth="1"/>
    <col min="12" max="12" width="6.5703125" style="28" customWidth="1"/>
    <col min="13" max="13" width="0.85546875" style="28" customWidth="1"/>
    <col min="14" max="14" width="18.7109375" style="28" bestFit="1" customWidth="1"/>
    <col min="15" max="15" width="0.85546875" style="28" customWidth="1"/>
    <col min="16" max="16" width="7.42578125" style="28" customWidth="1"/>
    <col min="17" max="17" width="0.85546875" style="28" customWidth="1"/>
    <col min="18" max="18" width="7.5703125" style="28" customWidth="1"/>
    <col min="19" max="16384" width="9.140625" style="28"/>
  </cols>
  <sheetData>
    <row r="2" spans="1:18" ht="15" x14ac:dyDescent="0.25">
      <c r="B2" s="27"/>
      <c r="D2" s="27"/>
      <c r="F2" s="27"/>
      <c r="H2" s="27"/>
      <c r="R2" s="27" t="s">
        <v>147</v>
      </c>
    </row>
    <row r="3" spans="1:18" ht="35.25" customHeight="1" x14ac:dyDescent="0.25">
      <c r="A3" s="140" t="s">
        <v>370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 ht="3.75" customHeight="1" x14ac:dyDescent="0.25"/>
    <row r="5" spans="1:18" ht="15" customHeight="1" x14ac:dyDescent="0.25">
      <c r="A5" s="142">
        <v>2014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ht="15" customHeight="1" x14ac:dyDescent="0.25">
      <c r="A6" s="141" t="s">
        <v>45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ht="3" customHeight="1" x14ac:dyDescent="0.25">
      <c r="D7" s="29"/>
      <c r="F7" s="29"/>
      <c r="H7" s="29"/>
      <c r="J7" s="29"/>
      <c r="L7" s="29"/>
      <c r="N7" s="29"/>
      <c r="P7" s="29"/>
    </row>
    <row r="8" spans="1:18" ht="15" customHeight="1" x14ac:dyDescent="0.2">
      <c r="A8" s="148" t="s">
        <v>43</v>
      </c>
      <c r="B8" s="148"/>
      <c r="C8" s="54"/>
      <c r="D8" s="149" t="s">
        <v>146</v>
      </c>
      <c r="E8" s="149"/>
      <c r="F8" s="149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</row>
    <row r="9" spans="1:18" s="29" customFormat="1" ht="3.75" customHeight="1" x14ac:dyDescent="0.2">
      <c r="A9" s="148"/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</row>
    <row r="10" spans="1:18" s="31" customFormat="1" ht="55.5" customHeight="1" x14ac:dyDescent="0.2">
      <c r="A10" s="148"/>
      <c r="B10" s="148"/>
      <c r="C10" s="54"/>
      <c r="D10" s="36" t="s">
        <v>20</v>
      </c>
      <c r="E10" s="54"/>
      <c r="F10" s="38" t="s">
        <v>148</v>
      </c>
      <c r="G10" s="26"/>
      <c r="H10" s="38" t="s">
        <v>149</v>
      </c>
      <c r="I10" s="26"/>
      <c r="J10" s="38" t="s">
        <v>150</v>
      </c>
      <c r="K10" s="26"/>
      <c r="L10" s="38" t="s">
        <v>151</v>
      </c>
      <c r="M10" s="26"/>
      <c r="N10" s="38" t="s">
        <v>152</v>
      </c>
      <c r="O10" s="26"/>
      <c r="P10" s="38" t="s">
        <v>153</v>
      </c>
      <c r="Q10" s="26"/>
      <c r="R10" s="38" t="s">
        <v>154</v>
      </c>
    </row>
    <row r="11" spans="1:18" ht="3.75" customHeight="1" x14ac:dyDescent="0.25">
      <c r="A11" s="32"/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42"/>
      <c r="Q11" s="32"/>
      <c r="R11" s="32"/>
    </row>
    <row r="12" spans="1:18" ht="14.25" customHeight="1" x14ac:dyDescent="0.25">
      <c r="B12" s="5" t="s">
        <v>20</v>
      </c>
      <c r="C12" s="43"/>
      <c r="D12" s="7">
        <f>+F12+H12+J12+L12+N12+P12+R12</f>
        <v>101446.99999999994</v>
      </c>
      <c r="F12" s="7">
        <v>30559.000000000018</v>
      </c>
      <c r="G12" s="29"/>
      <c r="H12" s="7">
        <v>17049.999999999985</v>
      </c>
      <c r="J12" s="7">
        <v>8071.0000000000155</v>
      </c>
      <c r="L12" s="7">
        <v>2727.9999999999977</v>
      </c>
      <c r="N12" s="7">
        <v>6505.0000000000064</v>
      </c>
      <c r="O12" s="76"/>
      <c r="P12" s="7">
        <v>10576.999999999995</v>
      </c>
      <c r="Q12" s="76"/>
      <c r="R12" s="7">
        <v>25956.99999999992</v>
      </c>
    </row>
    <row r="13" spans="1:18" ht="15" customHeight="1" x14ac:dyDescent="0.25">
      <c r="A13" s="8" t="s">
        <v>21</v>
      </c>
      <c r="B13" s="9" t="s">
        <v>27</v>
      </c>
      <c r="C13" s="9"/>
      <c r="D13" s="7">
        <f t="shared" ref="D13:D33" si="0">+F13+H13+J13+L13+N13+P13+R13</f>
        <v>1465.0000000000002</v>
      </c>
      <c r="F13" s="34">
        <v>650</v>
      </c>
      <c r="G13" s="29"/>
      <c r="H13" s="34">
        <v>127.00000000000001</v>
      </c>
      <c r="J13" s="34">
        <v>37.000000000000007</v>
      </c>
      <c r="L13" s="34">
        <v>31.000000000000004</v>
      </c>
      <c r="N13" s="34">
        <v>33.000000000000007</v>
      </c>
      <c r="P13" s="34">
        <v>156.99999999999989</v>
      </c>
      <c r="R13" s="34">
        <v>430.00000000000028</v>
      </c>
    </row>
    <row r="14" spans="1:18" ht="15" customHeight="1" x14ac:dyDescent="0.25">
      <c r="A14" s="10" t="s">
        <v>0</v>
      </c>
      <c r="B14" s="11" t="s">
        <v>22</v>
      </c>
      <c r="C14" s="9"/>
      <c r="D14" s="7">
        <f t="shared" si="0"/>
        <v>399.00000000000006</v>
      </c>
      <c r="F14" s="34">
        <v>131</v>
      </c>
      <c r="G14" s="29"/>
      <c r="H14" s="34">
        <v>55</v>
      </c>
      <c r="J14" s="34">
        <v>14.000000000000005</v>
      </c>
      <c r="L14" s="34">
        <v>5</v>
      </c>
      <c r="N14" s="34">
        <v>13.000000000000002</v>
      </c>
      <c r="P14" s="34">
        <v>55.000000000000007</v>
      </c>
      <c r="R14" s="34">
        <v>126.00000000000004</v>
      </c>
    </row>
    <row r="15" spans="1:18" ht="15" customHeight="1" x14ac:dyDescent="0.25">
      <c r="A15" s="10" t="s">
        <v>1</v>
      </c>
      <c r="B15" s="11" t="s">
        <v>23</v>
      </c>
      <c r="C15" s="9"/>
      <c r="D15" s="7">
        <f t="shared" si="0"/>
        <v>23893.000000000004</v>
      </c>
      <c r="F15" s="34">
        <v>6868.0000000000136</v>
      </c>
      <c r="G15" s="29"/>
      <c r="H15" s="34">
        <v>5133.9999999999909</v>
      </c>
      <c r="J15" s="34">
        <v>1145.9999999999991</v>
      </c>
      <c r="L15" s="34">
        <v>219.00000000000003</v>
      </c>
      <c r="N15" s="34">
        <v>534</v>
      </c>
      <c r="P15" s="34">
        <v>3033.9999999999995</v>
      </c>
      <c r="R15" s="34">
        <v>6958</v>
      </c>
    </row>
    <row r="16" spans="1:18" ht="15" customHeight="1" x14ac:dyDescent="0.25">
      <c r="A16" s="8" t="s">
        <v>2</v>
      </c>
      <c r="B16" s="9" t="s">
        <v>30</v>
      </c>
      <c r="C16" s="9"/>
      <c r="D16" s="7">
        <f t="shared" si="0"/>
        <v>860</v>
      </c>
      <c r="F16" s="34">
        <v>402</v>
      </c>
      <c r="G16" s="29"/>
      <c r="H16" s="34">
        <v>33.000000000000007</v>
      </c>
      <c r="J16" s="34">
        <v>20.000000000000004</v>
      </c>
      <c r="L16" s="34">
        <v>8</v>
      </c>
      <c r="N16" s="34">
        <v>25.000000000000007</v>
      </c>
      <c r="P16" s="34">
        <v>21.000000000000007</v>
      </c>
      <c r="R16" s="34">
        <v>351</v>
      </c>
    </row>
    <row r="17" spans="1:18" ht="15" customHeight="1" x14ac:dyDescent="0.25">
      <c r="A17" s="10" t="s">
        <v>3</v>
      </c>
      <c r="B17" s="11" t="s">
        <v>28</v>
      </c>
      <c r="C17" s="9"/>
      <c r="D17" s="7">
        <f t="shared" si="0"/>
        <v>3102.9999999999991</v>
      </c>
      <c r="F17" s="34">
        <v>696</v>
      </c>
      <c r="G17" s="29"/>
      <c r="H17" s="34">
        <v>469.99999999999972</v>
      </c>
      <c r="J17" s="34">
        <v>341</v>
      </c>
      <c r="L17" s="34">
        <v>134</v>
      </c>
      <c r="N17" s="34">
        <v>251.00000000000011</v>
      </c>
      <c r="P17" s="34">
        <v>428.99999999999972</v>
      </c>
      <c r="R17" s="34">
        <v>781.99999999999977</v>
      </c>
    </row>
    <row r="18" spans="1:18" ht="15" customHeight="1" x14ac:dyDescent="0.25">
      <c r="A18" s="8" t="s">
        <v>4</v>
      </c>
      <c r="B18" s="9" t="s">
        <v>24</v>
      </c>
      <c r="C18" s="9"/>
      <c r="D18" s="7">
        <f t="shared" si="0"/>
        <v>9155.9999999999964</v>
      </c>
      <c r="F18" s="34">
        <v>2965.9999999999977</v>
      </c>
      <c r="G18" s="29"/>
      <c r="H18" s="34">
        <v>1206.9999999999998</v>
      </c>
      <c r="J18" s="34">
        <v>905.99999999999989</v>
      </c>
      <c r="L18" s="34">
        <v>331</v>
      </c>
      <c r="N18" s="34">
        <v>422.00000000000011</v>
      </c>
      <c r="P18" s="34">
        <v>1589.9999999999991</v>
      </c>
      <c r="R18" s="34">
        <v>1734.0000000000002</v>
      </c>
    </row>
    <row r="19" spans="1:18" ht="15" customHeight="1" x14ac:dyDescent="0.25">
      <c r="A19" s="8" t="s">
        <v>5</v>
      </c>
      <c r="B19" s="12" t="s">
        <v>29</v>
      </c>
      <c r="C19" s="12"/>
      <c r="D19" s="7">
        <f t="shared" si="0"/>
        <v>23830.000000000007</v>
      </c>
      <c r="F19" s="34">
        <v>6965.0000000000127</v>
      </c>
      <c r="G19" s="29"/>
      <c r="H19" s="34">
        <v>3868.9999999999918</v>
      </c>
      <c r="J19" s="34">
        <v>2298.9999999999936</v>
      </c>
      <c r="L19" s="34">
        <v>557.00000000000034</v>
      </c>
      <c r="N19" s="34">
        <v>2039.0000000000043</v>
      </c>
      <c r="P19" s="34">
        <v>1826.9999999999982</v>
      </c>
      <c r="R19" s="34">
        <v>6274.0000000000091</v>
      </c>
    </row>
    <row r="20" spans="1:18" ht="15" customHeight="1" x14ac:dyDescent="0.25">
      <c r="A20" s="8" t="s">
        <v>6</v>
      </c>
      <c r="B20" s="12" t="s">
        <v>25</v>
      </c>
      <c r="C20" s="12"/>
      <c r="D20" s="7">
        <f t="shared" si="0"/>
        <v>4353</v>
      </c>
      <c r="F20" s="34">
        <v>938</v>
      </c>
      <c r="G20" s="29"/>
      <c r="H20" s="34">
        <v>967.00000000000023</v>
      </c>
      <c r="J20" s="34">
        <v>346.00000000000017</v>
      </c>
      <c r="L20" s="34">
        <v>51</v>
      </c>
      <c r="N20" s="34">
        <v>816.99999999999977</v>
      </c>
      <c r="P20" s="34">
        <v>286.00000000000011</v>
      </c>
      <c r="R20" s="34">
        <v>947.99999999999977</v>
      </c>
    </row>
    <row r="21" spans="1:18" ht="15" customHeight="1" x14ac:dyDescent="0.25">
      <c r="A21" s="8" t="s">
        <v>7</v>
      </c>
      <c r="B21" s="12" t="s">
        <v>35</v>
      </c>
      <c r="C21" s="12"/>
      <c r="D21" s="7">
        <f t="shared" si="0"/>
        <v>11144.000000000005</v>
      </c>
      <c r="F21" s="34">
        <v>3311.0000000000014</v>
      </c>
      <c r="G21" s="29"/>
      <c r="H21" s="34">
        <v>1562.0000000000009</v>
      </c>
      <c r="J21" s="34">
        <v>1108.9999999999993</v>
      </c>
      <c r="L21" s="34">
        <v>845.99999999999864</v>
      </c>
      <c r="N21" s="34">
        <v>1004.9999999999984</v>
      </c>
      <c r="P21" s="34">
        <v>1087.0000000000009</v>
      </c>
      <c r="R21" s="34">
        <v>2224.0000000000059</v>
      </c>
    </row>
    <row r="22" spans="1:18" ht="15" customHeight="1" x14ac:dyDescent="0.25">
      <c r="A22" s="8" t="s">
        <v>8</v>
      </c>
      <c r="B22" s="13" t="s">
        <v>31</v>
      </c>
      <c r="C22" s="12"/>
      <c r="D22" s="7">
        <f t="shared" si="0"/>
        <v>1646.9999999999995</v>
      </c>
      <c r="F22" s="34">
        <v>353</v>
      </c>
      <c r="G22" s="29"/>
      <c r="H22" s="34">
        <v>186</v>
      </c>
      <c r="J22" s="34">
        <v>128.00000000000006</v>
      </c>
      <c r="L22" s="34">
        <v>14.000000000000002</v>
      </c>
      <c r="N22" s="34">
        <v>61.000000000000007</v>
      </c>
      <c r="P22" s="34">
        <v>45</v>
      </c>
      <c r="R22" s="34">
        <v>859.99999999999943</v>
      </c>
    </row>
    <row r="23" spans="1:18" ht="15" customHeight="1" x14ac:dyDescent="0.25">
      <c r="A23" s="8" t="s">
        <v>9</v>
      </c>
      <c r="B23" s="13" t="s">
        <v>32</v>
      </c>
      <c r="C23" s="12"/>
      <c r="D23" s="7">
        <f t="shared" si="0"/>
        <v>4218.0000000000018</v>
      </c>
      <c r="F23" s="34">
        <v>1203.0000000000014</v>
      </c>
      <c r="G23" s="29"/>
      <c r="H23" s="34">
        <v>1347.0000000000005</v>
      </c>
      <c r="J23" s="34">
        <v>489</v>
      </c>
      <c r="L23" s="34">
        <v>49</v>
      </c>
      <c r="N23" s="34">
        <v>499</v>
      </c>
      <c r="P23" s="34">
        <v>49</v>
      </c>
      <c r="R23" s="34">
        <v>582.00000000000011</v>
      </c>
    </row>
    <row r="24" spans="1:18" ht="15" customHeight="1" x14ac:dyDescent="0.25">
      <c r="A24" s="8" t="s">
        <v>10</v>
      </c>
      <c r="B24" s="13" t="s">
        <v>33</v>
      </c>
      <c r="C24" s="12"/>
      <c r="D24" s="7">
        <f t="shared" si="0"/>
        <v>931.00000000000023</v>
      </c>
      <c r="F24" s="34">
        <v>383.00000000000017</v>
      </c>
      <c r="G24" s="29"/>
      <c r="H24" s="34">
        <v>134.00000000000006</v>
      </c>
      <c r="J24" s="34">
        <v>74.000000000000014</v>
      </c>
      <c r="L24" s="34">
        <v>37</v>
      </c>
      <c r="N24" s="34">
        <v>61.000000000000014</v>
      </c>
      <c r="P24" s="34">
        <v>46</v>
      </c>
      <c r="R24" s="34">
        <v>196</v>
      </c>
    </row>
    <row r="25" spans="1:18" ht="15" customHeight="1" x14ac:dyDescent="0.25">
      <c r="A25" s="8" t="s">
        <v>11</v>
      </c>
      <c r="B25" s="13" t="s">
        <v>36</v>
      </c>
      <c r="C25" s="12"/>
      <c r="D25" s="7">
        <f t="shared" si="0"/>
        <v>4090.9999999999991</v>
      </c>
      <c r="F25" s="34">
        <v>1288.9999999999991</v>
      </c>
      <c r="G25" s="29"/>
      <c r="H25" s="34">
        <v>432</v>
      </c>
      <c r="J25" s="34">
        <v>391</v>
      </c>
      <c r="L25" s="34">
        <v>221.00000000000006</v>
      </c>
      <c r="N25" s="34">
        <v>287.00000000000017</v>
      </c>
      <c r="P25" s="34">
        <v>368.00000000000011</v>
      </c>
      <c r="R25" s="34">
        <v>1103</v>
      </c>
    </row>
    <row r="26" spans="1:18" ht="15" customHeight="1" x14ac:dyDescent="0.25">
      <c r="A26" s="8" t="s">
        <v>12</v>
      </c>
      <c r="B26" s="12" t="s">
        <v>34</v>
      </c>
      <c r="C26" s="12"/>
      <c r="D26" s="7">
        <f t="shared" si="0"/>
        <v>3084</v>
      </c>
      <c r="F26" s="34">
        <v>774</v>
      </c>
      <c r="G26" s="29"/>
      <c r="H26" s="34">
        <v>247.99999999999986</v>
      </c>
      <c r="J26" s="34">
        <v>183</v>
      </c>
      <c r="L26" s="34">
        <v>94.000000000000014</v>
      </c>
      <c r="N26" s="34">
        <v>128</v>
      </c>
      <c r="P26" s="34">
        <v>1058</v>
      </c>
      <c r="R26" s="34">
        <v>598.99999999999977</v>
      </c>
    </row>
    <row r="27" spans="1:18" ht="15" customHeight="1" x14ac:dyDescent="0.25">
      <c r="A27" s="14" t="s">
        <v>13</v>
      </c>
      <c r="B27" s="15" t="s">
        <v>37</v>
      </c>
      <c r="C27" s="55"/>
      <c r="D27" s="7">
        <f t="shared" si="0"/>
        <v>231</v>
      </c>
      <c r="F27" s="34">
        <v>69</v>
      </c>
      <c r="G27" s="29"/>
      <c r="H27" s="34">
        <v>14</v>
      </c>
      <c r="J27" s="34">
        <v>15</v>
      </c>
      <c r="L27" s="34">
        <v>4</v>
      </c>
      <c r="N27" s="34">
        <v>16</v>
      </c>
      <c r="P27" s="34">
        <v>28</v>
      </c>
      <c r="R27" s="34">
        <v>85</v>
      </c>
    </row>
    <row r="28" spans="1:18" ht="15" customHeight="1" x14ac:dyDescent="0.25">
      <c r="A28" s="8" t="s">
        <v>14</v>
      </c>
      <c r="B28" s="13" t="s">
        <v>26</v>
      </c>
      <c r="C28" s="12"/>
      <c r="D28" s="7">
        <f t="shared" si="0"/>
        <v>1014.0000000000002</v>
      </c>
      <c r="F28" s="34">
        <v>488.00000000000023</v>
      </c>
      <c r="G28" s="29"/>
      <c r="H28" s="34">
        <v>122</v>
      </c>
      <c r="J28" s="34">
        <v>51</v>
      </c>
      <c r="L28" s="34">
        <v>12</v>
      </c>
      <c r="N28" s="34">
        <v>36.000000000000007</v>
      </c>
      <c r="P28" s="34">
        <v>57</v>
      </c>
      <c r="R28" s="34">
        <v>248</v>
      </c>
    </row>
    <row r="29" spans="1:18" ht="15" customHeight="1" x14ac:dyDescent="0.25">
      <c r="A29" s="8" t="s">
        <v>15</v>
      </c>
      <c r="B29" s="13" t="s">
        <v>38</v>
      </c>
      <c r="C29" s="12"/>
      <c r="D29" s="7">
        <f t="shared" si="0"/>
        <v>5461.0000000000045</v>
      </c>
      <c r="F29" s="34">
        <v>2027.0000000000018</v>
      </c>
      <c r="G29" s="29"/>
      <c r="H29" s="34">
        <v>792.00000000000057</v>
      </c>
      <c r="J29" s="34">
        <v>373.99999999999989</v>
      </c>
      <c r="L29" s="34">
        <v>60</v>
      </c>
      <c r="N29" s="34">
        <v>163</v>
      </c>
      <c r="P29" s="34">
        <v>280.99999999999989</v>
      </c>
      <c r="R29" s="34">
        <v>1764.000000000002</v>
      </c>
    </row>
    <row r="30" spans="1:18" ht="15" customHeight="1" x14ac:dyDescent="0.25">
      <c r="A30" s="8" t="s">
        <v>16</v>
      </c>
      <c r="B30" s="13" t="s">
        <v>39</v>
      </c>
      <c r="C30" s="12"/>
      <c r="D30" s="7">
        <f t="shared" si="0"/>
        <v>451.00000000000006</v>
      </c>
      <c r="F30" s="34">
        <v>137.00000000000003</v>
      </c>
      <c r="G30" s="29"/>
      <c r="H30" s="34">
        <v>84</v>
      </c>
      <c r="J30" s="34">
        <v>26</v>
      </c>
      <c r="L30" s="34">
        <v>8.0000000000000018</v>
      </c>
      <c r="N30" s="34">
        <v>29</v>
      </c>
      <c r="P30" s="34">
        <v>25</v>
      </c>
      <c r="R30" s="34">
        <v>142.00000000000006</v>
      </c>
    </row>
    <row r="31" spans="1:18" ht="15" customHeight="1" x14ac:dyDescent="0.25">
      <c r="A31" s="8" t="s">
        <v>17</v>
      </c>
      <c r="B31" s="13" t="s">
        <v>40</v>
      </c>
      <c r="C31" s="12"/>
      <c r="D31" s="7">
        <f t="shared" si="0"/>
        <v>2116</v>
      </c>
      <c r="F31" s="34">
        <v>908.99999999999977</v>
      </c>
      <c r="G31" s="29"/>
      <c r="H31" s="51">
        <v>267</v>
      </c>
      <c r="J31" s="51">
        <v>122.00000000000001</v>
      </c>
      <c r="L31" s="51">
        <v>47.000000000000014</v>
      </c>
      <c r="N31" s="51">
        <v>86</v>
      </c>
      <c r="P31" s="34">
        <v>134</v>
      </c>
      <c r="R31" s="51">
        <v>551</v>
      </c>
    </row>
    <row r="32" spans="1:18" ht="15" customHeight="1" x14ac:dyDescent="0.25">
      <c r="A32" s="14" t="s">
        <v>18</v>
      </c>
      <c r="B32" s="15" t="s">
        <v>69</v>
      </c>
      <c r="C32" s="9"/>
      <c r="D32" s="7">
        <f t="shared" si="0"/>
        <v>0</v>
      </c>
      <c r="F32" s="34">
        <v>0</v>
      </c>
      <c r="G32" s="29"/>
      <c r="H32" s="34">
        <v>0</v>
      </c>
      <c r="J32" s="34">
        <v>0</v>
      </c>
      <c r="L32" s="34">
        <v>0</v>
      </c>
      <c r="N32" s="34">
        <v>0</v>
      </c>
      <c r="P32" s="34">
        <v>0</v>
      </c>
      <c r="R32" s="34">
        <v>0</v>
      </c>
    </row>
    <row r="33" spans="1:18" ht="15" customHeight="1" x14ac:dyDescent="0.25">
      <c r="A33" s="14" t="s">
        <v>19</v>
      </c>
      <c r="B33" s="15" t="s">
        <v>41</v>
      </c>
      <c r="C33" s="9"/>
      <c r="D33" s="7">
        <f t="shared" si="0"/>
        <v>0</v>
      </c>
      <c r="F33" s="34">
        <v>0</v>
      </c>
      <c r="G33" s="29"/>
      <c r="H33" s="34">
        <v>0</v>
      </c>
      <c r="J33" s="34">
        <v>0</v>
      </c>
      <c r="L33" s="34">
        <v>0</v>
      </c>
      <c r="N33" s="34">
        <v>0</v>
      </c>
      <c r="P33" s="34">
        <v>0</v>
      </c>
      <c r="R33" s="34">
        <v>0</v>
      </c>
    </row>
    <row r="34" spans="1:18" ht="3.75" customHeight="1" x14ac:dyDescent="0.25">
      <c r="A34" s="22"/>
      <c r="B34" s="23"/>
      <c r="C34" s="32"/>
      <c r="D34" s="63"/>
      <c r="E34" s="42"/>
      <c r="F34" s="63"/>
      <c r="G34" s="42"/>
      <c r="H34" s="63"/>
      <c r="I34" s="42"/>
      <c r="J34" s="63"/>
      <c r="K34" s="42"/>
      <c r="L34" s="63"/>
      <c r="M34" s="42"/>
      <c r="N34" s="63"/>
      <c r="O34" s="42"/>
      <c r="P34" s="63"/>
      <c r="Q34" s="42"/>
      <c r="R34" s="63"/>
    </row>
    <row r="35" spans="1:18" x14ac:dyDescent="0.2">
      <c r="B35" s="1"/>
      <c r="C35" s="9"/>
      <c r="D35" s="29"/>
      <c r="E35" s="9"/>
      <c r="F35" s="29"/>
      <c r="G35" s="9"/>
      <c r="H35" s="29"/>
      <c r="I35" s="9"/>
      <c r="J35" s="29"/>
      <c r="K35" s="9"/>
      <c r="L35" s="29"/>
      <c r="M35" s="9"/>
      <c r="N35" s="29"/>
      <c r="O35" s="9"/>
      <c r="P35" s="29"/>
      <c r="Q35" s="9"/>
      <c r="R35" s="29"/>
    </row>
    <row r="36" spans="1:18" x14ac:dyDescent="0.25">
      <c r="C36" s="12"/>
      <c r="E36" s="12"/>
      <c r="G36" s="12"/>
      <c r="I36" s="12"/>
      <c r="K36" s="12"/>
      <c r="M36" s="12"/>
      <c r="O36" s="12"/>
      <c r="Q36" s="12"/>
    </row>
    <row r="37" spans="1:18" x14ac:dyDescent="0.25">
      <c r="C37" s="12"/>
      <c r="E37" s="12"/>
      <c r="G37" s="12"/>
      <c r="I37" s="12"/>
      <c r="K37" s="12"/>
      <c r="M37" s="12"/>
      <c r="O37" s="12"/>
      <c r="Q37" s="12"/>
    </row>
    <row r="38" spans="1:18" x14ac:dyDescent="0.25">
      <c r="C38" s="12"/>
      <c r="E38" s="12"/>
      <c r="G38" s="12"/>
      <c r="I38" s="12"/>
      <c r="K38" s="12"/>
      <c r="M38" s="12"/>
      <c r="O38" s="12"/>
      <c r="Q38" s="12"/>
    </row>
    <row r="39" spans="1:18" x14ac:dyDescent="0.25">
      <c r="C39" s="12"/>
      <c r="E39" s="12"/>
      <c r="G39" s="13"/>
      <c r="I39" s="13"/>
      <c r="K39" s="13"/>
      <c r="M39" s="13"/>
      <c r="O39" s="13"/>
      <c r="Q39" s="13"/>
    </row>
    <row r="40" spans="1:18" x14ac:dyDescent="0.25">
      <c r="C40" s="12"/>
      <c r="E40" s="12"/>
      <c r="G40" s="13"/>
      <c r="I40" s="13"/>
      <c r="K40" s="13"/>
      <c r="M40" s="13"/>
      <c r="O40" s="13"/>
      <c r="Q40" s="13"/>
    </row>
    <row r="41" spans="1:18" x14ac:dyDescent="0.25">
      <c r="C41" s="12"/>
      <c r="E41" s="12"/>
      <c r="G41" s="13"/>
      <c r="I41" s="13"/>
      <c r="K41" s="13"/>
      <c r="M41" s="13"/>
      <c r="O41" s="13"/>
      <c r="Q41" s="13"/>
    </row>
    <row r="42" spans="1:18" x14ac:dyDescent="0.25">
      <c r="C42" s="12"/>
      <c r="E42" s="12"/>
      <c r="G42" s="13"/>
      <c r="I42" s="13"/>
      <c r="K42" s="13"/>
      <c r="M42" s="13"/>
      <c r="O42" s="13"/>
      <c r="Q42" s="13"/>
    </row>
    <row r="43" spans="1:18" x14ac:dyDescent="0.25">
      <c r="C43" s="12"/>
      <c r="E43" s="12"/>
      <c r="G43" s="12"/>
      <c r="I43" s="12"/>
      <c r="K43" s="12"/>
      <c r="M43" s="12"/>
      <c r="O43" s="12"/>
      <c r="Q43" s="12"/>
    </row>
    <row r="44" spans="1:18" x14ac:dyDescent="0.25">
      <c r="C44" s="12"/>
      <c r="E44" s="12"/>
      <c r="G44" s="13"/>
      <c r="I44" s="13"/>
      <c r="K44" s="13"/>
      <c r="M44" s="13"/>
      <c r="O44" s="13"/>
      <c r="Q44" s="13"/>
    </row>
    <row r="45" spans="1:18" x14ac:dyDescent="0.25">
      <c r="C45" s="12"/>
      <c r="E45" s="12"/>
      <c r="G45" s="13"/>
      <c r="I45" s="13"/>
      <c r="K45" s="13"/>
      <c r="M45" s="13"/>
      <c r="O45" s="13"/>
      <c r="Q45" s="13"/>
    </row>
    <row r="46" spans="1:18" x14ac:dyDescent="0.25">
      <c r="C46" s="12"/>
      <c r="E46" s="12"/>
      <c r="G46" s="13"/>
      <c r="I46" s="13"/>
      <c r="K46" s="13"/>
      <c r="M46" s="13"/>
      <c r="O46" s="13"/>
      <c r="Q46" s="13"/>
    </row>
    <row r="48" spans="1:18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A3:R3"/>
    <mergeCell ref="A5:R5"/>
    <mergeCell ref="A6:R6"/>
    <mergeCell ref="A8:B10"/>
    <mergeCell ref="D8:R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R50"/>
  <sheetViews>
    <sheetView workbookViewId="0"/>
  </sheetViews>
  <sheetFormatPr defaultRowHeight="14.25" x14ac:dyDescent="0.25"/>
  <cols>
    <col min="1" max="1" width="7" style="28" customWidth="1"/>
    <col min="2" max="2" width="17.28515625" style="28" customWidth="1"/>
    <col min="3" max="3" width="0.85546875" style="29" customWidth="1"/>
    <col min="4" max="4" width="7.85546875" style="28" customWidth="1"/>
    <col min="5" max="5" width="0.85546875" style="29" customWidth="1"/>
    <col min="6" max="6" width="7.85546875" style="28" customWidth="1"/>
    <col min="7" max="7" width="0.85546875" style="28" customWidth="1"/>
    <col min="8" max="8" width="12.85546875" style="28" customWidth="1"/>
    <col min="9" max="9" width="0.85546875" style="28" customWidth="1"/>
    <col min="10" max="10" width="9.5703125" style="28" customWidth="1"/>
    <col min="11" max="11" width="0.85546875" style="28" customWidth="1"/>
    <col min="12" max="12" width="11.7109375" style="28" customWidth="1"/>
    <col min="13" max="13" width="0.85546875" style="28" customWidth="1"/>
    <col min="14" max="14" width="19.28515625" style="28" customWidth="1"/>
    <col min="15" max="15" width="0.85546875" style="28" customWidth="1"/>
    <col min="16" max="16" width="11.140625" style="28" customWidth="1"/>
    <col min="17" max="17" width="0.85546875" style="28" customWidth="1"/>
    <col min="18" max="18" width="11.7109375" style="28" customWidth="1"/>
    <col min="19" max="16384" width="9.140625" style="28"/>
  </cols>
  <sheetData>
    <row r="2" spans="2:18" ht="15" x14ac:dyDescent="0.25">
      <c r="B2" s="27"/>
      <c r="D2" s="27"/>
      <c r="F2" s="27"/>
      <c r="H2" s="27"/>
      <c r="R2" s="27" t="s">
        <v>155</v>
      </c>
    </row>
    <row r="3" spans="2:18" ht="30.75" customHeight="1" x14ac:dyDescent="0.25">
      <c r="B3" s="140" t="s">
        <v>371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8" ht="3.75" customHeight="1" x14ac:dyDescent="0.25"/>
    <row r="5" spans="2:18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2:18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2:18" ht="3" customHeight="1" x14ac:dyDescent="0.25">
      <c r="D7" s="29"/>
      <c r="F7" s="29"/>
      <c r="H7" s="29"/>
      <c r="J7" s="29"/>
    </row>
    <row r="8" spans="2:18" ht="19.5" customHeight="1" x14ac:dyDescent="0.2">
      <c r="B8" s="148" t="s">
        <v>47</v>
      </c>
      <c r="C8" s="54"/>
      <c r="D8" s="149" t="s">
        <v>146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</row>
    <row r="9" spans="2:18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</row>
    <row r="10" spans="2:18" s="31" customFormat="1" ht="62.25" customHeight="1" x14ac:dyDescent="0.2">
      <c r="B10" s="148"/>
      <c r="C10" s="54"/>
      <c r="D10" s="36" t="s">
        <v>20</v>
      </c>
      <c r="E10" s="54"/>
      <c r="F10" s="38" t="s">
        <v>148</v>
      </c>
      <c r="G10" s="26"/>
      <c r="H10" s="38" t="s">
        <v>149</v>
      </c>
      <c r="I10" s="26"/>
      <c r="J10" s="38" t="s">
        <v>150</v>
      </c>
      <c r="K10" s="26"/>
      <c r="L10" s="38" t="s">
        <v>151</v>
      </c>
      <c r="M10" s="26"/>
      <c r="N10" s="38" t="s">
        <v>152</v>
      </c>
      <c r="O10" s="26"/>
      <c r="P10" s="38" t="s">
        <v>153</v>
      </c>
      <c r="Q10" s="26"/>
      <c r="R10" s="38" t="s">
        <v>154</v>
      </c>
    </row>
    <row r="11" spans="2:1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</row>
    <row r="12" spans="2:18" ht="22.5" customHeight="1" x14ac:dyDescent="0.25">
      <c r="B12" s="5" t="s">
        <v>20</v>
      </c>
      <c r="C12" s="43"/>
      <c r="D12" s="7">
        <v>101447</v>
      </c>
      <c r="E12" s="7">
        <v>299619</v>
      </c>
      <c r="F12" s="7">
        <v>30559</v>
      </c>
      <c r="H12" s="7">
        <v>17050</v>
      </c>
      <c r="J12" s="7">
        <v>8071</v>
      </c>
      <c r="L12" s="7">
        <v>2728</v>
      </c>
      <c r="N12" s="7">
        <v>6505</v>
      </c>
      <c r="P12" s="7">
        <v>10577</v>
      </c>
      <c r="R12" s="7">
        <v>25957</v>
      </c>
    </row>
    <row r="13" spans="2:18" ht="15.75" customHeight="1" x14ac:dyDescent="0.25">
      <c r="B13" s="17" t="s">
        <v>48</v>
      </c>
      <c r="C13" s="9"/>
      <c r="D13" s="7">
        <v>13646</v>
      </c>
      <c r="E13" s="34"/>
      <c r="F13" s="34">
        <v>3580</v>
      </c>
      <c r="H13" s="34">
        <v>3354</v>
      </c>
      <c r="J13" s="34">
        <v>983</v>
      </c>
      <c r="L13" s="34">
        <v>128</v>
      </c>
      <c r="N13" s="34">
        <v>495</v>
      </c>
      <c r="P13" s="34">
        <v>1516</v>
      </c>
      <c r="R13" s="34">
        <v>3590</v>
      </c>
    </row>
    <row r="14" spans="2:18" ht="15.75" customHeight="1" x14ac:dyDescent="0.25">
      <c r="B14" s="17" t="s">
        <v>49</v>
      </c>
      <c r="C14" s="9"/>
      <c r="D14" s="7">
        <v>756</v>
      </c>
      <c r="E14" s="34">
        <v>468</v>
      </c>
      <c r="F14" s="34">
        <v>288</v>
      </c>
      <c r="H14" s="34">
        <v>136</v>
      </c>
      <c r="J14" s="34">
        <v>42</v>
      </c>
      <c r="L14" s="34">
        <v>11</v>
      </c>
      <c r="N14" s="34">
        <v>53</v>
      </c>
      <c r="P14" s="34">
        <v>89</v>
      </c>
      <c r="R14" s="34">
        <v>137</v>
      </c>
    </row>
    <row r="15" spans="2:18" ht="15.75" customHeight="1" x14ac:dyDescent="0.25">
      <c r="B15" s="17" t="s">
        <v>51</v>
      </c>
      <c r="C15" s="9"/>
      <c r="D15" s="7">
        <v>5918</v>
      </c>
      <c r="E15" s="34">
        <v>4071</v>
      </c>
      <c r="F15" s="34">
        <v>1847</v>
      </c>
      <c r="H15" s="34">
        <v>1011</v>
      </c>
      <c r="J15" s="34">
        <v>391</v>
      </c>
      <c r="L15" s="34">
        <v>73</v>
      </c>
      <c r="N15" s="34">
        <v>302</v>
      </c>
      <c r="P15" s="34">
        <v>556</v>
      </c>
      <c r="R15" s="34">
        <v>1738</v>
      </c>
    </row>
    <row r="16" spans="2:18" ht="15.75" customHeight="1" x14ac:dyDescent="0.25">
      <c r="B16" s="17" t="s">
        <v>50</v>
      </c>
      <c r="C16" s="9"/>
      <c r="D16" s="7">
        <v>1260</v>
      </c>
      <c r="E16" s="34">
        <v>947</v>
      </c>
      <c r="F16" s="34">
        <v>313</v>
      </c>
      <c r="H16" s="34">
        <v>529</v>
      </c>
      <c r="J16" s="34">
        <v>45</v>
      </c>
      <c r="L16" s="34">
        <v>20</v>
      </c>
      <c r="N16" s="34">
        <v>53</v>
      </c>
      <c r="P16" s="34">
        <v>103</v>
      </c>
      <c r="R16" s="34">
        <v>197</v>
      </c>
    </row>
    <row r="17" spans="2:18" ht="15.75" customHeight="1" x14ac:dyDescent="0.25">
      <c r="B17" s="17" t="s">
        <v>52</v>
      </c>
      <c r="C17" s="9"/>
      <c r="D17" s="7">
        <v>2657</v>
      </c>
      <c r="E17" s="34">
        <v>1972</v>
      </c>
      <c r="F17" s="34">
        <v>685</v>
      </c>
      <c r="H17" s="34">
        <v>473</v>
      </c>
      <c r="J17" s="34">
        <v>236</v>
      </c>
      <c r="L17" s="34">
        <v>178</v>
      </c>
      <c r="N17" s="34">
        <v>233</v>
      </c>
      <c r="P17" s="34">
        <v>325</v>
      </c>
      <c r="R17" s="34">
        <v>527</v>
      </c>
    </row>
    <row r="18" spans="2:18" ht="15.75" customHeight="1" x14ac:dyDescent="0.25">
      <c r="B18" s="17" t="s">
        <v>53</v>
      </c>
      <c r="C18" s="9"/>
      <c r="D18" s="7">
        <v>4780</v>
      </c>
      <c r="E18" s="34">
        <v>3444</v>
      </c>
      <c r="F18" s="34">
        <v>1336</v>
      </c>
      <c r="H18" s="34">
        <v>722</v>
      </c>
      <c r="J18" s="34">
        <v>498</v>
      </c>
      <c r="L18" s="34">
        <v>55</v>
      </c>
      <c r="N18" s="34">
        <v>201</v>
      </c>
      <c r="P18" s="34">
        <v>521</v>
      </c>
      <c r="R18" s="34">
        <v>1447</v>
      </c>
    </row>
    <row r="19" spans="2:18" ht="15.75" customHeight="1" x14ac:dyDescent="0.25">
      <c r="B19" s="17" t="s">
        <v>54</v>
      </c>
      <c r="C19" s="12"/>
      <c r="D19" s="7">
        <v>1110</v>
      </c>
      <c r="E19" s="34">
        <v>747</v>
      </c>
      <c r="F19" s="34">
        <v>363</v>
      </c>
      <c r="H19" s="34">
        <v>173</v>
      </c>
      <c r="J19" s="34">
        <v>60</v>
      </c>
      <c r="L19" s="34">
        <v>11</v>
      </c>
      <c r="N19" s="34">
        <v>99</v>
      </c>
      <c r="P19" s="34">
        <v>72</v>
      </c>
      <c r="R19" s="34">
        <v>332</v>
      </c>
    </row>
    <row r="20" spans="2:18" ht="15.75" customHeight="1" x14ac:dyDescent="0.25">
      <c r="B20" s="17" t="s">
        <v>55</v>
      </c>
      <c r="C20" s="12"/>
      <c r="D20" s="7">
        <v>8437</v>
      </c>
      <c r="E20" s="34">
        <v>6375</v>
      </c>
      <c r="F20" s="34">
        <v>2062</v>
      </c>
      <c r="H20" s="34">
        <v>1115</v>
      </c>
      <c r="J20" s="34">
        <v>1066</v>
      </c>
      <c r="L20" s="34">
        <v>702</v>
      </c>
      <c r="N20" s="34">
        <v>978</v>
      </c>
      <c r="P20" s="34">
        <v>917</v>
      </c>
      <c r="R20" s="34">
        <v>1597</v>
      </c>
    </row>
    <row r="21" spans="2:18" ht="15.75" customHeight="1" x14ac:dyDescent="0.25">
      <c r="B21" s="17" t="s">
        <v>56</v>
      </c>
      <c r="C21" s="12"/>
      <c r="D21" s="7">
        <v>1041</v>
      </c>
      <c r="E21" s="34">
        <v>654</v>
      </c>
      <c r="F21" s="34">
        <v>387</v>
      </c>
      <c r="H21" s="34">
        <v>145</v>
      </c>
      <c r="J21" s="34">
        <v>66</v>
      </c>
      <c r="L21" s="34">
        <v>40</v>
      </c>
      <c r="N21" s="34">
        <v>89</v>
      </c>
      <c r="P21" s="34">
        <v>77</v>
      </c>
      <c r="R21" s="34">
        <v>237</v>
      </c>
    </row>
    <row r="22" spans="2:18" ht="15.75" customHeight="1" x14ac:dyDescent="0.25">
      <c r="B22" s="17" t="s">
        <v>57</v>
      </c>
      <c r="C22" s="12"/>
      <c r="D22" s="7">
        <v>5228</v>
      </c>
      <c r="E22" s="34">
        <v>3375</v>
      </c>
      <c r="F22" s="34">
        <v>1853</v>
      </c>
      <c r="H22" s="34">
        <v>571</v>
      </c>
      <c r="J22" s="34">
        <v>440</v>
      </c>
      <c r="L22" s="34">
        <v>55</v>
      </c>
      <c r="N22" s="34">
        <v>197</v>
      </c>
      <c r="P22" s="34">
        <v>337</v>
      </c>
      <c r="R22" s="34">
        <v>1775</v>
      </c>
    </row>
    <row r="23" spans="2:18" ht="15.75" customHeight="1" x14ac:dyDescent="0.25">
      <c r="B23" s="17" t="s">
        <v>58</v>
      </c>
      <c r="C23" s="12"/>
      <c r="D23" s="7">
        <v>21165</v>
      </c>
      <c r="E23" s="34">
        <v>15084</v>
      </c>
      <c r="F23" s="34">
        <v>6081</v>
      </c>
      <c r="H23" s="34">
        <v>3209</v>
      </c>
      <c r="J23" s="34">
        <v>1710</v>
      </c>
      <c r="L23" s="34">
        <v>822</v>
      </c>
      <c r="N23" s="34">
        <v>1631</v>
      </c>
      <c r="P23" s="34">
        <v>2178</v>
      </c>
      <c r="R23" s="34">
        <v>5534</v>
      </c>
    </row>
    <row r="24" spans="2:18" ht="15.75" customHeight="1" x14ac:dyDescent="0.25">
      <c r="B24" s="17" t="s">
        <v>59</v>
      </c>
      <c r="C24" s="12"/>
      <c r="D24" s="7">
        <v>1148</v>
      </c>
      <c r="E24" s="34">
        <v>658</v>
      </c>
      <c r="F24" s="34">
        <v>490</v>
      </c>
      <c r="H24" s="34">
        <v>147</v>
      </c>
      <c r="J24" s="34">
        <v>93</v>
      </c>
      <c r="L24" s="34">
        <v>64</v>
      </c>
      <c r="N24" s="34">
        <v>104</v>
      </c>
      <c r="P24" s="34">
        <v>92</v>
      </c>
      <c r="R24" s="34">
        <v>158</v>
      </c>
    </row>
    <row r="25" spans="2:18" ht="15.75" customHeight="1" x14ac:dyDescent="0.25">
      <c r="B25" s="17" t="s">
        <v>60</v>
      </c>
      <c r="C25" s="12"/>
      <c r="D25" s="7">
        <v>13917</v>
      </c>
      <c r="E25" s="34">
        <v>9378</v>
      </c>
      <c r="F25" s="34">
        <v>4539</v>
      </c>
      <c r="H25" s="34">
        <v>2578</v>
      </c>
      <c r="J25" s="34">
        <v>981</v>
      </c>
      <c r="L25" s="34">
        <v>199</v>
      </c>
      <c r="N25" s="34">
        <v>902</v>
      </c>
      <c r="P25" s="34">
        <v>1322</v>
      </c>
      <c r="R25" s="34">
        <v>3396</v>
      </c>
    </row>
    <row r="26" spans="2:18" ht="15.75" customHeight="1" x14ac:dyDescent="0.25">
      <c r="B26" s="17" t="s">
        <v>61</v>
      </c>
      <c r="C26" s="12"/>
      <c r="D26" s="7">
        <v>4534</v>
      </c>
      <c r="E26" s="34">
        <v>3398</v>
      </c>
      <c r="F26" s="34">
        <v>1136</v>
      </c>
      <c r="H26" s="34">
        <v>652</v>
      </c>
      <c r="J26" s="34">
        <v>298</v>
      </c>
      <c r="L26" s="34">
        <v>55</v>
      </c>
      <c r="N26" s="34">
        <v>268</v>
      </c>
      <c r="P26" s="34">
        <v>313</v>
      </c>
      <c r="R26" s="34">
        <v>1812</v>
      </c>
    </row>
    <row r="27" spans="2:18" ht="15.75" customHeight="1" x14ac:dyDescent="0.25">
      <c r="B27" s="17" t="s">
        <v>62</v>
      </c>
      <c r="C27" s="55"/>
      <c r="D27" s="7">
        <v>8954</v>
      </c>
      <c r="E27" s="34">
        <v>5147</v>
      </c>
      <c r="F27" s="34">
        <v>3807</v>
      </c>
      <c r="H27" s="34">
        <v>1168</v>
      </c>
      <c r="J27" s="34">
        <v>662</v>
      </c>
      <c r="L27" s="34">
        <v>211</v>
      </c>
      <c r="N27" s="34">
        <v>497</v>
      </c>
      <c r="P27" s="34">
        <v>711</v>
      </c>
      <c r="R27" s="34">
        <v>1898</v>
      </c>
    </row>
    <row r="28" spans="2:18" ht="15.75" customHeight="1" x14ac:dyDescent="0.25">
      <c r="B28" s="17" t="s">
        <v>63</v>
      </c>
      <c r="C28" s="12"/>
      <c r="D28" s="7">
        <v>2578</v>
      </c>
      <c r="E28" s="34">
        <v>2177</v>
      </c>
      <c r="F28" s="34">
        <v>401</v>
      </c>
      <c r="H28" s="34">
        <v>233</v>
      </c>
      <c r="J28" s="34">
        <v>194</v>
      </c>
      <c r="L28" s="34">
        <v>24</v>
      </c>
      <c r="N28" s="34">
        <v>176</v>
      </c>
      <c r="P28" s="34">
        <v>1128</v>
      </c>
      <c r="R28" s="34">
        <v>422</v>
      </c>
    </row>
    <row r="29" spans="2:18" ht="15.75" customHeight="1" x14ac:dyDescent="0.25">
      <c r="B29" s="17" t="s">
        <v>64</v>
      </c>
      <c r="C29" s="12"/>
      <c r="D29" s="7">
        <v>1281</v>
      </c>
      <c r="E29" s="34">
        <v>856</v>
      </c>
      <c r="F29" s="34">
        <v>425</v>
      </c>
      <c r="H29" s="34">
        <v>219</v>
      </c>
      <c r="J29" s="34">
        <v>110</v>
      </c>
      <c r="L29" s="34">
        <v>27</v>
      </c>
      <c r="N29" s="34">
        <v>67</v>
      </c>
      <c r="P29" s="34">
        <v>100</v>
      </c>
      <c r="R29" s="34">
        <v>333</v>
      </c>
    </row>
    <row r="30" spans="2:18" ht="15.75" customHeight="1" x14ac:dyDescent="0.25">
      <c r="B30" s="17" t="s">
        <v>65</v>
      </c>
      <c r="C30" s="12"/>
      <c r="D30" s="7">
        <v>3037</v>
      </c>
      <c r="E30" s="34">
        <v>2071</v>
      </c>
      <c r="F30" s="34">
        <v>966</v>
      </c>
      <c r="H30" s="34">
        <v>615</v>
      </c>
      <c r="J30" s="34">
        <v>196</v>
      </c>
      <c r="L30" s="34">
        <v>53</v>
      </c>
      <c r="N30" s="34">
        <v>160</v>
      </c>
      <c r="P30" s="34">
        <v>220</v>
      </c>
      <c r="R30" s="34">
        <v>827</v>
      </c>
    </row>
    <row r="31" spans="2:1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8" ht="6" customHeight="1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B3:R3"/>
    <mergeCell ref="B5:R5"/>
    <mergeCell ref="B6:R6"/>
    <mergeCell ref="B8:B10"/>
    <mergeCell ref="D8:R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M50"/>
  <sheetViews>
    <sheetView zoomScaleNormal="100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5.85546875" style="28" bestFit="1" customWidth="1"/>
    <col min="8" max="8" width="0.85546875" style="28" customWidth="1"/>
    <col min="9" max="9" width="6.85546875" style="28" bestFit="1" customWidth="1"/>
    <col min="10" max="10" width="0.85546875" style="28" customWidth="1"/>
    <col min="11" max="11" width="5.85546875" style="28" bestFit="1" customWidth="1"/>
    <col min="12" max="12" width="0.85546875" style="28" customWidth="1"/>
    <col min="13" max="13" width="6.5703125" style="28" customWidth="1"/>
    <col min="14" max="14" width="0.85546875" style="28" customWidth="1"/>
    <col min="15" max="15" width="7.28515625" style="28" bestFit="1" customWidth="1"/>
    <col min="16" max="16" width="0.85546875" style="28" customWidth="1"/>
    <col min="17" max="17" width="7.28515625" style="28" bestFit="1" customWidth="1"/>
    <col min="18" max="18" width="0.85546875" style="28" customWidth="1"/>
    <col min="19" max="19" width="6.85546875" style="28" bestFit="1" customWidth="1"/>
    <col min="20" max="20" width="0.85546875" style="28" customWidth="1"/>
    <col min="21" max="21" width="7.28515625" style="28" bestFit="1" customWidth="1"/>
    <col min="22" max="22" width="0.85546875" style="28" customWidth="1"/>
    <col min="23" max="23" width="7.5703125" style="28" customWidth="1"/>
    <col min="24" max="24" width="0.85546875" style="28" customWidth="1"/>
    <col min="25" max="25" width="6.85546875" style="28" bestFit="1" customWidth="1"/>
    <col min="26" max="26" width="0.85546875" style="28" customWidth="1"/>
    <col min="27" max="27" width="6.85546875" style="28" bestFit="1" customWidth="1"/>
    <col min="28" max="28" width="0.85546875" style="28" customWidth="1"/>
    <col min="29" max="29" width="6.85546875" style="28" bestFit="1" customWidth="1"/>
    <col min="30" max="30" width="0.85546875" style="28" customWidth="1"/>
    <col min="31" max="31" width="7.28515625" style="28" bestFit="1" customWidth="1"/>
    <col min="32" max="32" width="0.85546875" style="28" customWidth="1"/>
    <col min="33" max="33" width="5.85546875" style="28" bestFit="1" customWidth="1"/>
    <col min="34" max="34" width="0.85546875" style="28" customWidth="1"/>
    <col min="35" max="35" width="6.85546875" style="28" bestFit="1" customWidth="1"/>
    <col min="36" max="36" width="0.85546875" style="28" customWidth="1"/>
    <col min="37" max="37" width="6.85546875" style="28" bestFit="1" customWidth="1"/>
    <col min="38" max="38" width="0.85546875" style="28" customWidth="1"/>
    <col min="39" max="39" width="6.7109375" style="28" customWidth="1"/>
    <col min="40" max="16384" width="9.140625" style="28"/>
  </cols>
  <sheetData>
    <row r="2" spans="2:39" ht="15" x14ac:dyDescent="0.25">
      <c r="C2" s="27"/>
      <c r="E2" s="27"/>
      <c r="G2" s="27"/>
      <c r="I2" s="27"/>
      <c r="S2" s="27"/>
      <c r="W2" s="27"/>
      <c r="Y2" s="27"/>
      <c r="AA2" s="27"/>
      <c r="AC2" s="27"/>
      <c r="AE2" s="27"/>
      <c r="AG2" s="27"/>
      <c r="AI2" s="27"/>
      <c r="AK2" s="27"/>
      <c r="AM2" s="27" t="s">
        <v>156</v>
      </c>
    </row>
    <row r="3" spans="2:39" ht="23.25" customHeight="1" x14ac:dyDescent="0.25">
      <c r="B3" s="140" t="s">
        <v>372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</row>
    <row r="4" spans="2:39" ht="3.75" customHeight="1" x14ac:dyDescent="0.25"/>
    <row r="5" spans="2:39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</row>
    <row r="6" spans="2:39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</row>
    <row r="7" spans="2:39" ht="3" customHeight="1" x14ac:dyDescent="0.25">
      <c r="E7" s="29"/>
      <c r="G7" s="29"/>
      <c r="I7" s="29"/>
      <c r="K7" s="29"/>
      <c r="M7" s="29"/>
      <c r="O7" s="29"/>
      <c r="Q7" s="29"/>
    </row>
    <row r="8" spans="2:39" ht="13.5" customHeight="1" x14ac:dyDescent="0.2">
      <c r="B8" s="148" t="s">
        <v>43</v>
      </c>
      <c r="C8" s="148"/>
      <c r="D8" s="54"/>
      <c r="E8" s="149" t="s">
        <v>157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</row>
    <row r="9" spans="2:39" s="29" customFormat="1" ht="3.75" customHeight="1" x14ac:dyDescent="0.2">
      <c r="B9" s="148"/>
      <c r="C9" s="148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  <c r="AH9" s="49"/>
      <c r="AI9" s="53"/>
      <c r="AJ9" s="49"/>
      <c r="AK9" s="53"/>
      <c r="AL9" s="49"/>
      <c r="AM9" s="53"/>
    </row>
    <row r="10" spans="2:39" s="31" customFormat="1" ht="60.75" customHeight="1" x14ac:dyDescent="0.2">
      <c r="B10" s="148"/>
      <c r="C10" s="148"/>
      <c r="D10" s="54"/>
      <c r="E10" s="70" t="s">
        <v>20</v>
      </c>
      <c r="F10" s="54"/>
      <c r="G10" s="58" t="s">
        <v>158</v>
      </c>
      <c r="H10" s="59"/>
      <c r="I10" s="58" t="s">
        <v>159</v>
      </c>
      <c r="J10" s="59"/>
      <c r="K10" s="58" t="s">
        <v>160</v>
      </c>
      <c r="L10" s="59"/>
      <c r="M10" s="58" t="s">
        <v>161</v>
      </c>
      <c r="N10" s="59"/>
      <c r="O10" s="58" t="s">
        <v>162</v>
      </c>
      <c r="P10" s="59"/>
      <c r="Q10" s="58" t="s">
        <v>171</v>
      </c>
      <c r="R10" s="59"/>
      <c r="S10" s="58" t="s">
        <v>163</v>
      </c>
      <c r="T10" s="59"/>
      <c r="U10" s="58" t="s">
        <v>172</v>
      </c>
      <c r="V10" s="59"/>
      <c r="W10" s="58" t="s">
        <v>173</v>
      </c>
      <c r="X10" s="59"/>
      <c r="Y10" s="58" t="s">
        <v>164</v>
      </c>
      <c r="Z10" s="59"/>
      <c r="AA10" s="58" t="s">
        <v>165</v>
      </c>
      <c r="AB10" s="59"/>
      <c r="AC10" s="58" t="s">
        <v>166</v>
      </c>
      <c r="AD10" s="59"/>
      <c r="AE10" s="58" t="s">
        <v>167</v>
      </c>
      <c r="AF10" s="59"/>
      <c r="AG10" s="58" t="s">
        <v>174</v>
      </c>
      <c r="AH10" s="59"/>
      <c r="AI10" s="58" t="s">
        <v>168</v>
      </c>
      <c r="AJ10" s="59"/>
      <c r="AK10" s="58" t="s">
        <v>169</v>
      </c>
      <c r="AL10" s="59"/>
      <c r="AM10" s="58" t="s">
        <v>170</v>
      </c>
    </row>
    <row r="11" spans="2:3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2:39" ht="21.75" customHeight="1" x14ac:dyDescent="0.25">
      <c r="C12" s="5" t="s">
        <v>20</v>
      </c>
      <c r="D12" s="43"/>
      <c r="E12" s="85">
        <f>+G12+I12+K12+M12+O12+Q12+S12+U12+W12+Y12+AA12+AC12+AE12+AG12+AI12+AK12+AM12</f>
        <v>299619.00000000052</v>
      </c>
      <c r="F12" s="83"/>
      <c r="G12" s="85">
        <v>6887.0000000000055</v>
      </c>
      <c r="H12" s="79"/>
      <c r="I12" s="85">
        <v>10131.999999999989</v>
      </c>
      <c r="J12" s="79"/>
      <c r="K12" s="85">
        <v>3457.9999999999986</v>
      </c>
      <c r="L12" s="79"/>
      <c r="M12" s="85">
        <v>3829.9999999999991</v>
      </c>
      <c r="N12" s="79"/>
      <c r="O12" s="85">
        <v>18539.000000000098</v>
      </c>
      <c r="P12" s="79"/>
      <c r="Q12" s="85">
        <v>11311.999999999982</v>
      </c>
      <c r="R12" s="79"/>
      <c r="S12" s="85">
        <v>25989.000000000036</v>
      </c>
      <c r="T12" s="79"/>
      <c r="U12" s="85">
        <v>8861.9999999999782</v>
      </c>
      <c r="V12" s="79"/>
      <c r="W12" s="85">
        <v>20619</v>
      </c>
      <c r="X12" s="79"/>
      <c r="Y12" s="85">
        <v>52764.000000000306</v>
      </c>
      <c r="Z12" s="79"/>
      <c r="AA12" s="85">
        <v>26036.000000000029</v>
      </c>
      <c r="AB12" s="79"/>
      <c r="AC12" s="85">
        <v>24993.999999999989</v>
      </c>
      <c r="AD12" s="85"/>
      <c r="AE12" s="85">
        <v>24831.000000000102</v>
      </c>
      <c r="AF12" s="79"/>
      <c r="AG12" s="85">
        <v>7175.9999999999882</v>
      </c>
      <c r="AH12" s="79"/>
      <c r="AI12" s="85">
        <v>10470.999999999993</v>
      </c>
      <c r="AJ12" s="79"/>
      <c r="AK12" s="85">
        <v>12658.000000000016</v>
      </c>
      <c r="AL12" s="79"/>
      <c r="AM12" s="85">
        <v>31060.999999999989</v>
      </c>
    </row>
    <row r="13" spans="2:39" ht="21.75" customHeight="1" x14ac:dyDescent="0.25">
      <c r="B13" s="8" t="s">
        <v>21</v>
      </c>
      <c r="C13" s="9" t="s">
        <v>27</v>
      </c>
      <c r="D13" s="9"/>
      <c r="E13" s="85">
        <f t="shared" ref="E13:E32" si="0">+G13+I13+K13+M13+O13+Q13+S13+U13+W13+Y13+AA13+AC13+AE13+AG13+AI13+AK13+AM13</f>
        <v>1935.0000000000002</v>
      </c>
      <c r="F13" s="83"/>
      <c r="G13" s="86">
        <v>96.000000000000014</v>
      </c>
      <c r="H13" s="83"/>
      <c r="I13" s="86">
        <v>102.00000000000003</v>
      </c>
      <c r="J13" s="83"/>
      <c r="K13" s="86">
        <v>22.000000000000007</v>
      </c>
      <c r="L13" s="83"/>
      <c r="M13" s="86">
        <v>35.000000000000007</v>
      </c>
      <c r="N13" s="83"/>
      <c r="O13" s="86">
        <v>151</v>
      </c>
      <c r="P13" s="83"/>
      <c r="Q13" s="86">
        <v>38</v>
      </c>
      <c r="R13" s="83"/>
      <c r="S13" s="86">
        <v>95.000000000000014</v>
      </c>
      <c r="T13" s="83"/>
      <c r="U13" s="86">
        <v>58.000000000000014</v>
      </c>
      <c r="V13" s="83"/>
      <c r="W13" s="86">
        <v>145.00000000000006</v>
      </c>
      <c r="X13" s="83"/>
      <c r="Y13" s="86">
        <v>337</v>
      </c>
      <c r="Z13" s="83"/>
      <c r="AA13" s="86">
        <v>206.99999999999989</v>
      </c>
      <c r="AB13" s="83"/>
      <c r="AC13" s="86">
        <v>50.000000000000007</v>
      </c>
      <c r="AD13" s="86"/>
      <c r="AE13" s="86">
        <v>96.000000000000014</v>
      </c>
      <c r="AF13" s="83"/>
      <c r="AG13" s="86">
        <v>83</v>
      </c>
      <c r="AH13" s="83"/>
      <c r="AI13" s="86">
        <v>55.000000000000036</v>
      </c>
      <c r="AJ13" s="83"/>
      <c r="AK13" s="86">
        <v>73</v>
      </c>
      <c r="AL13" s="83"/>
      <c r="AM13" s="86">
        <v>292.00000000000023</v>
      </c>
    </row>
    <row r="14" spans="2:39" ht="21.75" customHeight="1" x14ac:dyDescent="0.25">
      <c r="B14" s="10" t="s">
        <v>0</v>
      </c>
      <c r="C14" s="11" t="s">
        <v>22</v>
      </c>
      <c r="D14" s="9"/>
      <c r="E14" s="85">
        <f t="shared" si="0"/>
        <v>1118</v>
      </c>
      <c r="F14" s="83"/>
      <c r="G14" s="86">
        <v>36</v>
      </c>
      <c r="H14" s="83"/>
      <c r="I14" s="86">
        <v>35.000000000000007</v>
      </c>
      <c r="J14" s="83"/>
      <c r="K14" s="86">
        <v>2</v>
      </c>
      <c r="L14" s="83"/>
      <c r="M14" s="86">
        <v>4</v>
      </c>
      <c r="N14" s="83"/>
      <c r="O14" s="86">
        <v>121</v>
      </c>
      <c r="P14" s="83"/>
      <c r="Q14" s="86">
        <v>34.000000000000007</v>
      </c>
      <c r="R14" s="83"/>
      <c r="S14" s="86">
        <v>15.000000000000002</v>
      </c>
      <c r="T14" s="83"/>
      <c r="U14" s="86">
        <v>26.000000000000007</v>
      </c>
      <c r="V14" s="83"/>
      <c r="W14" s="86">
        <v>45</v>
      </c>
      <c r="X14" s="83"/>
      <c r="Y14" s="86">
        <v>400.00000000000006</v>
      </c>
      <c r="Z14" s="83"/>
      <c r="AA14" s="86">
        <v>65.000000000000014</v>
      </c>
      <c r="AB14" s="83"/>
      <c r="AC14" s="86">
        <v>97</v>
      </c>
      <c r="AD14" s="86"/>
      <c r="AE14" s="86">
        <v>30</v>
      </c>
      <c r="AF14" s="83"/>
      <c r="AG14" s="86">
        <v>24.000000000000007</v>
      </c>
      <c r="AH14" s="83"/>
      <c r="AI14" s="86">
        <v>18</v>
      </c>
      <c r="AJ14" s="83"/>
      <c r="AK14" s="86">
        <v>39.000000000000007</v>
      </c>
      <c r="AL14" s="83"/>
      <c r="AM14" s="86">
        <v>127.00000000000001</v>
      </c>
    </row>
    <row r="15" spans="2:39" ht="21.75" customHeight="1" x14ac:dyDescent="0.25">
      <c r="B15" s="10" t="s">
        <v>1</v>
      </c>
      <c r="C15" s="11" t="s">
        <v>23</v>
      </c>
      <c r="D15" s="9"/>
      <c r="E15" s="85">
        <f t="shared" si="0"/>
        <v>47914.999999999971</v>
      </c>
      <c r="F15" s="83"/>
      <c r="G15" s="86">
        <v>1899.9999999999993</v>
      </c>
      <c r="H15" s="83"/>
      <c r="I15" s="86">
        <v>2345.9999999999991</v>
      </c>
      <c r="J15" s="83"/>
      <c r="K15" s="86">
        <v>398.00000000000006</v>
      </c>
      <c r="L15" s="83"/>
      <c r="M15" s="86">
        <v>437.00000000000006</v>
      </c>
      <c r="N15" s="83"/>
      <c r="O15" s="86">
        <v>4741.9999999999991</v>
      </c>
      <c r="P15" s="83"/>
      <c r="Q15" s="86">
        <v>1937.9999999999998</v>
      </c>
      <c r="R15" s="83"/>
      <c r="S15" s="86">
        <v>3187.9999999999991</v>
      </c>
      <c r="T15" s="83"/>
      <c r="U15" s="86">
        <v>1610.0000000000009</v>
      </c>
      <c r="V15" s="83"/>
      <c r="W15" s="86">
        <v>4976.9999999999991</v>
      </c>
      <c r="X15" s="83"/>
      <c r="Y15" s="86">
        <v>7545.9999999999891</v>
      </c>
      <c r="Z15" s="83"/>
      <c r="AA15" s="86">
        <v>2337.9999999999995</v>
      </c>
      <c r="AB15" s="83"/>
      <c r="AC15" s="86">
        <v>2905.0000000000009</v>
      </c>
      <c r="AD15" s="86"/>
      <c r="AE15" s="86">
        <v>2568.9999999999945</v>
      </c>
      <c r="AF15" s="83"/>
      <c r="AG15" s="86">
        <v>1280.9999999999998</v>
      </c>
      <c r="AH15" s="83"/>
      <c r="AI15" s="86">
        <v>1581.9999999999989</v>
      </c>
      <c r="AJ15" s="83"/>
      <c r="AK15" s="86">
        <v>2609.0000000000018</v>
      </c>
      <c r="AL15" s="83"/>
      <c r="AM15" s="86">
        <v>5548.9999999999891</v>
      </c>
    </row>
    <row r="16" spans="2:39" ht="21.75" customHeight="1" x14ac:dyDescent="0.25">
      <c r="B16" s="8" t="s">
        <v>2</v>
      </c>
      <c r="C16" s="9" t="s">
        <v>30</v>
      </c>
      <c r="D16" s="9"/>
      <c r="E16" s="85">
        <f t="shared" si="0"/>
        <v>1112.0000000000002</v>
      </c>
      <c r="F16" s="83"/>
      <c r="G16" s="86">
        <v>12</v>
      </c>
      <c r="H16" s="83"/>
      <c r="I16" s="86">
        <v>25.000000000000007</v>
      </c>
      <c r="J16" s="83"/>
      <c r="K16" s="86">
        <v>1</v>
      </c>
      <c r="L16" s="83"/>
      <c r="M16" s="86">
        <v>0</v>
      </c>
      <c r="N16" s="83"/>
      <c r="O16" s="86">
        <v>31</v>
      </c>
      <c r="P16" s="83"/>
      <c r="Q16" s="86">
        <v>80.000000000000028</v>
      </c>
      <c r="R16" s="83"/>
      <c r="S16" s="86">
        <v>9</v>
      </c>
      <c r="T16" s="83"/>
      <c r="U16" s="86">
        <v>13</v>
      </c>
      <c r="V16" s="83"/>
      <c r="W16" s="86">
        <v>21.000000000000004</v>
      </c>
      <c r="X16" s="83"/>
      <c r="Y16" s="86">
        <v>301.00000000000017</v>
      </c>
      <c r="Z16" s="83"/>
      <c r="AA16" s="86">
        <v>128</v>
      </c>
      <c r="AB16" s="83"/>
      <c r="AC16" s="86">
        <v>60</v>
      </c>
      <c r="AD16" s="86"/>
      <c r="AE16" s="86">
        <v>90</v>
      </c>
      <c r="AF16" s="83"/>
      <c r="AG16" s="86">
        <v>8</v>
      </c>
      <c r="AH16" s="83"/>
      <c r="AI16" s="86">
        <v>6</v>
      </c>
      <c r="AJ16" s="83"/>
      <c r="AK16" s="86">
        <v>14.000000000000002</v>
      </c>
      <c r="AL16" s="83"/>
      <c r="AM16" s="86">
        <v>313</v>
      </c>
    </row>
    <row r="17" spans="2:39" ht="21.75" customHeight="1" x14ac:dyDescent="0.25">
      <c r="B17" s="10" t="s">
        <v>3</v>
      </c>
      <c r="C17" s="11" t="s">
        <v>28</v>
      </c>
      <c r="D17" s="9"/>
      <c r="E17" s="85">
        <f t="shared" si="0"/>
        <v>4160.0000000000009</v>
      </c>
      <c r="F17" s="83"/>
      <c r="G17" s="86">
        <v>212.00000000000014</v>
      </c>
      <c r="H17" s="83"/>
      <c r="I17" s="86">
        <v>164</v>
      </c>
      <c r="J17" s="83"/>
      <c r="K17" s="86">
        <v>145.00000000000006</v>
      </c>
      <c r="L17" s="83"/>
      <c r="M17" s="86">
        <v>69</v>
      </c>
      <c r="N17" s="83"/>
      <c r="O17" s="86">
        <v>388</v>
      </c>
      <c r="P17" s="83"/>
      <c r="Q17" s="86">
        <v>263.00000000000006</v>
      </c>
      <c r="R17" s="83"/>
      <c r="S17" s="86">
        <v>193.00000000000003</v>
      </c>
      <c r="T17" s="83"/>
      <c r="U17" s="86">
        <v>49</v>
      </c>
      <c r="V17" s="83"/>
      <c r="W17" s="86">
        <v>185</v>
      </c>
      <c r="X17" s="83"/>
      <c r="Y17" s="86">
        <v>585.00000000000034</v>
      </c>
      <c r="Z17" s="83"/>
      <c r="AA17" s="86">
        <v>267</v>
      </c>
      <c r="AB17" s="83"/>
      <c r="AC17" s="86">
        <v>307.00000000000006</v>
      </c>
      <c r="AD17" s="86"/>
      <c r="AE17" s="86">
        <v>232.00000000000009</v>
      </c>
      <c r="AF17" s="83"/>
      <c r="AG17" s="86">
        <v>104.00000000000001</v>
      </c>
      <c r="AH17" s="83"/>
      <c r="AI17" s="86">
        <v>116.00000000000006</v>
      </c>
      <c r="AJ17" s="83"/>
      <c r="AK17" s="86">
        <v>395.00000000000017</v>
      </c>
      <c r="AL17" s="83"/>
      <c r="AM17" s="86">
        <v>486.00000000000028</v>
      </c>
    </row>
    <row r="18" spans="2:39" ht="21.75" customHeight="1" x14ac:dyDescent="0.25">
      <c r="B18" s="8" t="s">
        <v>4</v>
      </c>
      <c r="C18" s="9" t="s">
        <v>24</v>
      </c>
      <c r="D18" s="9"/>
      <c r="E18" s="85">
        <f t="shared" si="0"/>
        <v>53672.000000000015</v>
      </c>
      <c r="F18" s="83"/>
      <c r="G18" s="86">
        <v>1264</v>
      </c>
      <c r="H18" s="83"/>
      <c r="I18" s="86">
        <v>3332</v>
      </c>
      <c r="J18" s="83"/>
      <c r="K18" s="86">
        <v>725.00000000000023</v>
      </c>
      <c r="L18" s="83"/>
      <c r="M18" s="86">
        <v>456.9999999999996</v>
      </c>
      <c r="N18" s="83"/>
      <c r="O18" s="86">
        <v>4299</v>
      </c>
      <c r="P18" s="83"/>
      <c r="Q18" s="86">
        <v>6809</v>
      </c>
      <c r="R18" s="83"/>
      <c r="S18" s="86">
        <v>1674.000000000002</v>
      </c>
      <c r="T18" s="83"/>
      <c r="U18" s="86">
        <v>4924.0000000000027</v>
      </c>
      <c r="V18" s="83"/>
      <c r="W18" s="86">
        <v>6706.9999999999991</v>
      </c>
      <c r="X18" s="83"/>
      <c r="Y18" s="86">
        <v>6695.00000000001</v>
      </c>
      <c r="Z18" s="83"/>
      <c r="AA18" s="86">
        <v>1930.0000000000011</v>
      </c>
      <c r="AB18" s="83"/>
      <c r="AC18" s="86">
        <v>3096.9999999999995</v>
      </c>
      <c r="AD18" s="86"/>
      <c r="AE18" s="86">
        <v>1407.9999999999998</v>
      </c>
      <c r="AF18" s="83"/>
      <c r="AG18" s="86">
        <v>1338.9999999999993</v>
      </c>
      <c r="AH18" s="83"/>
      <c r="AI18" s="86">
        <v>2504</v>
      </c>
      <c r="AJ18" s="83"/>
      <c r="AK18" s="86">
        <v>1599.9999999999977</v>
      </c>
      <c r="AL18" s="83"/>
      <c r="AM18" s="86">
        <v>4908</v>
      </c>
    </row>
    <row r="19" spans="2:39" ht="21.75" customHeight="1" x14ac:dyDescent="0.25">
      <c r="B19" s="8" t="s">
        <v>5</v>
      </c>
      <c r="C19" s="12" t="s">
        <v>176</v>
      </c>
      <c r="D19" s="12"/>
      <c r="E19" s="85">
        <f t="shared" si="0"/>
        <v>102510.99999999994</v>
      </c>
      <c r="F19" s="83"/>
      <c r="G19" s="86">
        <v>805</v>
      </c>
      <c r="H19" s="83"/>
      <c r="I19" s="86">
        <v>1453.9999999999986</v>
      </c>
      <c r="J19" s="83"/>
      <c r="K19" s="86">
        <v>314</v>
      </c>
      <c r="L19" s="83"/>
      <c r="M19" s="86">
        <v>469</v>
      </c>
      <c r="N19" s="83"/>
      <c r="O19" s="86">
        <v>3933</v>
      </c>
      <c r="P19" s="83"/>
      <c r="Q19" s="86">
        <v>317</v>
      </c>
      <c r="R19" s="83"/>
      <c r="S19" s="86">
        <v>15699.000000000007</v>
      </c>
      <c r="T19" s="83"/>
      <c r="U19" s="86">
        <v>657.00000000000045</v>
      </c>
      <c r="V19" s="83"/>
      <c r="W19" s="86">
        <v>2044.0000000000002</v>
      </c>
      <c r="X19" s="83"/>
      <c r="Y19" s="86">
        <v>19163.999999999978</v>
      </c>
      <c r="Z19" s="83"/>
      <c r="AA19" s="86">
        <v>15889.000000000004</v>
      </c>
      <c r="AB19" s="83"/>
      <c r="AC19" s="86">
        <v>15017.999999999962</v>
      </c>
      <c r="AD19" s="86"/>
      <c r="AE19" s="86">
        <v>15664.999999999995</v>
      </c>
      <c r="AF19" s="83"/>
      <c r="AG19" s="86">
        <v>1341.9999999999998</v>
      </c>
      <c r="AH19" s="83"/>
      <c r="AI19" s="86">
        <v>1769.9999999999993</v>
      </c>
      <c r="AJ19" s="83"/>
      <c r="AK19" s="86">
        <v>2177.0000000000045</v>
      </c>
      <c r="AL19" s="83"/>
      <c r="AM19" s="86">
        <v>5793.9999999999927</v>
      </c>
    </row>
    <row r="20" spans="2:39" ht="21.75" customHeight="1" x14ac:dyDescent="0.25">
      <c r="B20" s="8" t="s">
        <v>6</v>
      </c>
      <c r="C20" s="12" t="s">
        <v>25</v>
      </c>
      <c r="D20" s="12"/>
      <c r="E20" s="85">
        <f t="shared" si="0"/>
        <v>8078</v>
      </c>
      <c r="F20" s="83"/>
      <c r="G20" s="86">
        <v>194</v>
      </c>
      <c r="H20" s="83"/>
      <c r="I20" s="86">
        <v>373</v>
      </c>
      <c r="J20" s="83"/>
      <c r="K20" s="86">
        <v>110</v>
      </c>
      <c r="L20" s="83"/>
      <c r="M20" s="86">
        <v>209</v>
      </c>
      <c r="N20" s="83"/>
      <c r="O20" s="86">
        <v>685</v>
      </c>
      <c r="P20" s="83"/>
      <c r="Q20" s="86">
        <v>103</v>
      </c>
      <c r="R20" s="83"/>
      <c r="S20" s="86">
        <v>213</v>
      </c>
      <c r="T20" s="83"/>
      <c r="U20" s="86">
        <v>72.000000000000014</v>
      </c>
      <c r="V20" s="83"/>
      <c r="W20" s="86">
        <v>291.00000000000011</v>
      </c>
      <c r="X20" s="83"/>
      <c r="Y20" s="86">
        <v>1367.9999999999998</v>
      </c>
      <c r="Z20" s="83"/>
      <c r="AA20" s="86">
        <v>417</v>
      </c>
      <c r="AB20" s="83"/>
      <c r="AC20" s="86">
        <v>369</v>
      </c>
      <c r="AD20" s="86"/>
      <c r="AE20" s="86">
        <v>412</v>
      </c>
      <c r="AF20" s="83"/>
      <c r="AG20" s="86">
        <v>499.00000000000017</v>
      </c>
      <c r="AH20" s="83"/>
      <c r="AI20" s="86">
        <v>115.00000000000006</v>
      </c>
      <c r="AJ20" s="83"/>
      <c r="AK20" s="86">
        <v>484.99999999999983</v>
      </c>
      <c r="AL20" s="83"/>
      <c r="AM20" s="86">
        <v>2163.0000000000005</v>
      </c>
    </row>
    <row r="21" spans="2:39" ht="21.75" customHeight="1" x14ac:dyDescent="0.25">
      <c r="B21" s="8" t="s">
        <v>7</v>
      </c>
      <c r="C21" s="12" t="s">
        <v>35</v>
      </c>
      <c r="D21" s="12"/>
      <c r="E21" s="85">
        <f t="shared" si="0"/>
        <v>13973.999999999998</v>
      </c>
      <c r="F21" s="83"/>
      <c r="G21" s="86">
        <v>551.00000000000045</v>
      </c>
      <c r="H21" s="83"/>
      <c r="I21" s="86">
        <v>315.99999999999977</v>
      </c>
      <c r="J21" s="83"/>
      <c r="K21" s="86">
        <v>278.00000000000006</v>
      </c>
      <c r="L21" s="83"/>
      <c r="M21" s="86">
        <v>463.99999999999983</v>
      </c>
      <c r="N21" s="83"/>
      <c r="O21" s="86">
        <v>431.99999999999977</v>
      </c>
      <c r="P21" s="83"/>
      <c r="Q21" s="86">
        <v>117.00000000000006</v>
      </c>
      <c r="R21" s="83"/>
      <c r="S21" s="86">
        <v>364.99999999999989</v>
      </c>
      <c r="T21" s="83"/>
      <c r="U21" s="86">
        <v>278.00000000000006</v>
      </c>
      <c r="V21" s="83"/>
      <c r="W21" s="86">
        <v>1443.9999999999993</v>
      </c>
      <c r="X21" s="83"/>
      <c r="Y21" s="86">
        <v>1482.0000000000005</v>
      </c>
      <c r="Z21" s="83"/>
      <c r="AA21" s="86">
        <v>1318.9999999999993</v>
      </c>
      <c r="AB21" s="83"/>
      <c r="AC21" s="86">
        <v>718</v>
      </c>
      <c r="AD21" s="86"/>
      <c r="AE21" s="86">
        <v>1395</v>
      </c>
      <c r="AF21" s="83"/>
      <c r="AG21" s="86">
        <v>660</v>
      </c>
      <c r="AH21" s="83"/>
      <c r="AI21" s="86">
        <v>1039.9999999999984</v>
      </c>
      <c r="AJ21" s="83"/>
      <c r="AK21" s="86">
        <v>1156.0000000000011</v>
      </c>
      <c r="AL21" s="83"/>
      <c r="AM21" s="86">
        <v>1958.9999999999984</v>
      </c>
    </row>
    <row r="22" spans="2:39" ht="21.75" customHeight="1" x14ac:dyDescent="0.25">
      <c r="B22" s="8" t="s">
        <v>8</v>
      </c>
      <c r="C22" s="13" t="s">
        <v>31</v>
      </c>
      <c r="D22" s="12"/>
      <c r="E22" s="85">
        <f t="shared" si="0"/>
        <v>3881.9999999999986</v>
      </c>
      <c r="F22" s="83"/>
      <c r="G22" s="86">
        <v>13.000000000000002</v>
      </c>
      <c r="H22" s="83"/>
      <c r="I22" s="86">
        <v>19.000000000000004</v>
      </c>
      <c r="J22" s="83"/>
      <c r="K22" s="86">
        <v>14.000000000000005</v>
      </c>
      <c r="L22" s="83"/>
      <c r="M22" s="86">
        <v>21.000000000000007</v>
      </c>
      <c r="N22" s="83"/>
      <c r="O22" s="86">
        <v>6</v>
      </c>
      <c r="P22" s="83"/>
      <c r="Q22" s="86">
        <v>440</v>
      </c>
      <c r="R22" s="83"/>
      <c r="S22" s="86">
        <v>85</v>
      </c>
      <c r="T22" s="83"/>
      <c r="U22" s="86">
        <v>29.000000000000004</v>
      </c>
      <c r="V22" s="83"/>
      <c r="W22" s="86">
        <v>35</v>
      </c>
      <c r="X22" s="83"/>
      <c r="Y22" s="86">
        <v>2155.9999999999986</v>
      </c>
      <c r="Z22" s="83"/>
      <c r="AA22" s="86">
        <v>179</v>
      </c>
      <c r="AB22" s="83"/>
      <c r="AC22" s="86">
        <v>181.00000000000006</v>
      </c>
      <c r="AD22" s="86"/>
      <c r="AE22" s="86">
        <v>93</v>
      </c>
      <c r="AF22" s="83"/>
      <c r="AG22" s="86">
        <v>109</v>
      </c>
      <c r="AH22" s="83"/>
      <c r="AI22" s="86">
        <v>63</v>
      </c>
      <c r="AJ22" s="83"/>
      <c r="AK22" s="86">
        <v>102.00000000000006</v>
      </c>
      <c r="AL22" s="83"/>
      <c r="AM22" s="86">
        <v>337</v>
      </c>
    </row>
    <row r="23" spans="2:39" ht="21.75" customHeight="1" x14ac:dyDescent="0.25">
      <c r="B23" s="8" t="s">
        <v>9</v>
      </c>
      <c r="C23" s="13" t="s">
        <v>32</v>
      </c>
      <c r="D23" s="12"/>
      <c r="E23" s="85">
        <f t="shared" si="0"/>
        <v>2285</v>
      </c>
      <c r="F23" s="83"/>
      <c r="G23" s="86">
        <v>43</v>
      </c>
      <c r="H23" s="83"/>
      <c r="I23" s="86">
        <v>96</v>
      </c>
      <c r="J23" s="83"/>
      <c r="K23" s="86">
        <v>45</v>
      </c>
      <c r="L23" s="83"/>
      <c r="M23" s="86">
        <v>102</v>
      </c>
      <c r="N23" s="83"/>
      <c r="O23" s="86">
        <v>32</v>
      </c>
      <c r="P23" s="83"/>
      <c r="Q23" s="86">
        <v>3</v>
      </c>
      <c r="R23" s="83"/>
      <c r="S23" s="86">
        <v>147</v>
      </c>
      <c r="T23" s="83"/>
      <c r="U23" s="86">
        <v>7</v>
      </c>
      <c r="V23" s="83"/>
      <c r="W23" s="86">
        <v>40</v>
      </c>
      <c r="X23" s="83"/>
      <c r="Y23" s="86">
        <v>175.00000000000009</v>
      </c>
      <c r="Z23" s="83"/>
      <c r="AA23" s="86">
        <v>487.00000000000011</v>
      </c>
      <c r="AB23" s="83"/>
      <c r="AC23" s="86">
        <v>179.00000000000003</v>
      </c>
      <c r="AD23" s="86"/>
      <c r="AE23" s="86">
        <v>254.00000000000014</v>
      </c>
      <c r="AF23" s="83"/>
      <c r="AG23" s="86">
        <v>139</v>
      </c>
      <c r="AH23" s="83"/>
      <c r="AI23" s="86">
        <v>79</v>
      </c>
      <c r="AJ23" s="83"/>
      <c r="AK23" s="86">
        <v>103</v>
      </c>
      <c r="AL23" s="83"/>
      <c r="AM23" s="86">
        <v>353.99999999999977</v>
      </c>
    </row>
    <row r="24" spans="2:39" ht="21.75" customHeight="1" x14ac:dyDescent="0.25">
      <c r="B24" s="8" t="s">
        <v>10</v>
      </c>
      <c r="C24" s="13" t="s">
        <v>33</v>
      </c>
      <c r="D24" s="12"/>
      <c r="E24" s="85">
        <f t="shared" si="0"/>
        <v>975.00000000000023</v>
      </c>
      <c r="F24" s="83"/>
      <c r="G24" s="86">
        <v>19</v>
      </c>
      <c r="H24" s="83"/>
      <c r="I24" s="86">
        <v>26.000000000000007</v>
      </c>
      <c r="J24" s="83"/>
      <c r="K24" s="86">
        <v>15</v>
      </c>
      <c r="L24" s="83"/>
      <c r="M24" s="86">
        <v>20.000000000000004</v>
      </c>
      <c r="N24" s="83"/>
      <c r="O24" s="86">
        <v>19.000000000000004</v>
      </c>
      <c r="P24" s="83"/>
      <c r="Q24" s="86">
        <v>14</v>
      </c>
      <c r="R24" s="83"/>
      <c r="S24" s="86">
        <v>54.000000000000028</v>
      </c>
      <c r="T24" s="83"/>
      <c r="U24" s="86">
        <v>23.000000000000007</v>
      </c>
      <c r="V24" s="83"/>
      <c r="W24" s="86">
        <v>63.000000000000007</v>
      </c>
      <c r="X24" s="83"/>
      <c r="Y24" s="86">
        <v>78</v>
      </c>
      <c r="Z24" s="83"/>
      <c r="AA24" s="86">
        <v>93.000000000000057</v>
      </c>
      <c r="AB24" s="83"/>
      <c r="AC24" s="86">
        <v>66.000000000000014</v>
      </c>
      <c r="AD24" s="86"/>
      <c r="AE24" s="86">
        <v>70</v>
      </c>
      <c r="AF24" s="83"/>
      <c r="AG24" s="86">
        <v>177.00000000000009</v>
      </c>
      <c r="AH24" s="83"/>
      <c r="AI24" s="86">
        <v>47.000000000000007</v>
      </c>
      <c r="AJ24" s="83"/>
      <c r="AK24" s="86">
        <v>47</v>
      </c>
      <c r="AL24" s="83"/>
      <c r="AM24" s="86">
        <v>144</v>
      </c>
    </row>
    <row r="25" spans="2:39" ht="21.75" customHeight="1" x14ac:dyDescent="0.25">
      <c r="B25" s="8" t="s">
        <v>11</v>
      </c>
      <c r="C25" s="13" t="s">
        <v>36</v>
      </c>
      <c r="D25" s="12"/>
      <c r="E25" s="85">
        <f t="shared" si="0"/>
        <v>11614.000000000002</v>
      </c>
      <c r="F25" s="83"/>
      <c r="G25" s="86">
        <v>529.99999999999977</v>
      </c>
      <c r="H25" s="83"/>
      <c r="I25" s="86">
        <v>543.00000000000011</v>
      </c>
      <c r="J25" s="83"/>
      <c r="K25" s="86">
        <v>137</v>
      </c>
      <c r="L25" s="83"/>
      <c r="M25" s="86">
        <v>201</v>
      </c>
      <c r="N25" s="83"/>
      <c r="O25" s="86">
        <v>727.00000000000034</v>
      </c>
      <c r="P25" s="83"/>
      <c r="Q25" s="86">
        <v>636</v>
      </c>
      <c r="R25" s="83"/>
      <c r="S25" s="86">
        <v>900.00000000000068</v>
      </c>
      <c r="T25" s="83"/>
      <c r="U25" s="86">
        <v>508.00000000000011</v>
      </c>
      <c r="V25" s="83"/>
      <c r="W25" s="86">
        <v>703.99999999999977</v>
      </c>
      <c r="X25" s="83"/>
      <c r="Y25" s="86">
        <v>3082.0000000000005</v>
      </c>
      <c r="Z25" s="83"/>
      <c r="AA25" s="86">
        <v>473</v>
      </c>
      <c r="AB25" s="83"/>
      <c r="AC25" s="86">
        <v>373.00000000000006</v>
      </c>
      <c r="AD25" s="86"/>
      <c r="AE25" s="86">
        <v>442.00000000000011</v>
      </c>
      <c r="AF25" s="83"/>
      <c r="AG25" s="86">
        <v>329.00000000000006</v>
      </c>
      <c r="AH25" s="83"/>
      <c r="AI25" s="86">
        <v>192</v>
      </c>
      <c r="AJ25" s="83"/>
      <c r="AK25" s="86">
        <v>362</v>
      </c>
      <c r="AL25" s="83"/>
      <c r="AM25" s="86">
        <v>1475.0000000000005</v>
      </c>
    </row>
    <row r="26" spans="2:39" ht="21.75" customHeight="1" x14ac:dyDescent="0.25">
      <c r="B26" s="8" t="s">
        <v>12</v>
      </c>
      <c r="C26" s="12" t="s">
        <v>34</v>
      </c>
      <c r="D26" s="12"/>
      <c r="E26" s="85">
        <f t="shared" si="0"/>
        <v>31113.000000000007</v>
      </c>
      <c r="F26" s="83"/>
      <c r="G26" s="86">
        <v>734.00000000000034</v>
      </c>
      <c r="H26" s="83"/>
      <c r="I26" s="86">
        <v>925.00000000000023</v>
      </c>
      <c r="J26" s="83"/>
      <c r="K26" s="86">
        <v>474</v>
      </c>
      <c r="L26" s="83"/>
      <c r="M26" s="86">
        <v>729.00000000000023</v>
      </c>
      <c r="N26" s="83"/>
      <c r="O26" s="86">
        <v>2697.0000000000009</v>
      </c>
      <c r="P26" s="83"/>
      <c r="Q26" s="86">
        <v>344.00000000000011</v>
      </c>
      <c r="R26" s="83"/>
      <c r="S26" s="86">
        <v>2317.9999999999982</v>
      </c>
      <c r="T26" s="83"/>
      <c r="U26" s="86">
        <v>290</v>
      </c>
      <c r="V26" s="83"/>
      <c r="W26" s="86">
        <v>3145.0000000000014</v>
      </c>
      <c r="X26" s="83"/>
      <c r="Y26" s="86">
        <v>7756.0000000000018</v>
      </c>
      <c r="Z26" s="83"/>
      <c r="AA26" s="86">
        <v>603.99999999999966</v>
      </c>
      <c r="AB26" s="83"/>
      <c r="AC26" s="86">
        <v>546</v>
      </c>
      <c r="AD26" s="86"/>
      <c r="AE26" s="86">
        <v>528.00000000000057</v>
      </c>
      <c r="AF26" s="83"/>
      <c r="AG26" s="86">
        <v>468</v>
      </c>
      <c r="AH26" s="83"/>
      <c r="AI26" s="86">
        <v>2500.0000000000009</v>
      </c>
      <c r="AJ26" s="83"/>
      <c r="AK26" s="86">
        <v>2394.0000000000009</v>
      </c>
      <c r="AL26" s="83"/>
      <c r="AM26" s="86">
        <v>4661.0000000000018</v>
      </c>
    </row>
    <row r="27" spans="2:39" ht="21.75" customHeight="1" x14ac:dyDescent="0.25">
      <c r="B27" s="14" t="s">
        <v>13</v>
      </c>
      <c r="C27" s="15" t="s">
        <v>37</v>
      </c>
      <c r="D27" s="55"/>
      <c r="E27" s="85">
        <f t="shared" si="0"/>
        <v>947</v>
      </c>
      <c r="F27" s="83"/>
      <c r="G27" s="86">
        <v>22</v>
      </c>
      <c r="H27" s="83"/>
      <c r="I27" s="86">
        <v>29</v>
      </c>
      <c r="J27" s="83"/>
      <c r="K27" s="86">
        <v>25</v>
      </c>
      <c r="L27" s="83"/>
      <c r="M27" s="86">
        <v>22</v>
      </c>
      <c r="N27" s="83"/>
      <c r="O27" s="86">
        <v>49</v>
      </c>
      <c r="P27" s="83"/>
      <c r="Q27" s="86">
        <v>59</v>
      </c>
      <c r="R27" s="83"/>
      <c r="S27" s="86">
        <v>13</v>
      </c>
      <c r="T27" s="83"/>
      <c r="U27" s="86">
        <v>54</v>
      </c>
      <c r="V27" s="83"/>
      <c r="W27" s="86">
        <v>114.00000000000001</v>
      </c>
      <c r="X27" s="83"/>
      <c r="Y27" s="86">
        <v>101</v>
      </c>
      <c r="Z27" s="83"/>
      <c r="AA27" s="86">
        <v>146</v>
      </c>
      <c r="AB27" s="83"/>
      <c r="AC27" s="86">
        <v>55</v>
      </c>
      <c r="AD27" s="86"/>
      <c r="AE27" s="86">
        <v>76</v>
      </c>
      <c r="AF27" s="83"/>
      <c r="AG27" s="86">
        <v>27.000000000000004</v>
      </c>
      <c r="AH27" s="83"/>
      <c r="AI27" s="86">
        <v>26</v>
      </c>
      <c r="AJ27" s="83"/>
      <c r="AK27" s="86">
        <v>39</v>
      </c>
      <c r="AL27" s="83"/>
      <c r="AM27" s="86">
        <v>90</v>
      </c>
    </row>
    <row r="28" spans="2:39" ht="21.75" customHeight="1" x14ac:dyDescent="0.25">
      <c r="B28" s="8" t="s">
        <v>14</v>
      </c>
      <c r="C28" s="13" t="s">
        <v>26</v>
      </c>
      <c r="D28" s="12"/>
      <c r="E28" s="85">
        <f t="shared" si="0"/>
        <v>1077</v>
      </c>
      <c r="F28" s="83"/>
      <c r="G28" s="86">
        <v>22.000000000000007</v>
      </c>
      <c r="H28" s="83"/>
      <c r="I28" s="86">
        <v>19.000000000000004</v>
      </c>
      <c r="J28" s="83"/>
      <c r="K28" s="86">
        <v>18.000000000000007</v>
      </c>
      <c r="L28" s="83"/>
      <c r="M28" s="86">
        <v>29</v>
      </c>
      <c r="N28" s="83"/>
      <c r="O28" s="86">
        <v>11</v>
      </c>
      <c r="P28" s="83"/>
      <c r="Q28" s="86"/>
      <c r="R28" s="83"/>
      <c r="S28" s="86">
        <v>62.000000000000021</v>
      </c>
      <c r="T28" s="83"/>
      <c r="U28" s="86">
        <v>12</v>
      </c>
      <c r="V28" s="83"/>
      <c r="W28" s="86">
        <v>18</v>
      </c>
      <c r="X28" s="83"/>
      <c r="Y28" s="86">
        <v>102</v>
      </c>
      <c r="Z28" s="83"/>
      <c r="AA28" s="86">
        <v>177</v>
      </c>
      <c r="AB28" s="83"/>
      <c r="AC28" s="86">
        <v>82</v>
      </c>
      <c r="AD28" s="86"/>
      <c r="AE28" s="86">
        <v>107.00000000000003</v>
      </c>
      <c r="AF28" s="83"/>
      <c r="AG28" s="86">
        <v>50.000000000000036</v>
      </c>
      <c r="AH28" s="83"/>
      <c r="AI28" s="86">
        <v>25</v>
      </c>
      <c r="AJ28" s="83"/>
      <c r="AK28" s="86">
        <v>77.000000000000014</v>
      </c>
      <c r="AL28" s="83"/>
      <c r="AM28" s="86">
        <v>266</v>
      </c>
    </row>
    <row r="29" spans="2:39" ht="21.75" customHeight="1" x14ac:dyDescent="0.25">
      <c r="B29" s="8" t="s">
        <v>15</v>
      </c>
      <c r="C29" s="13" t="s">
        <v>38</v>
      </c>
      <c r="D29" s="12"/>
      <c r="E29" s="85">
        <f t="shared" si="0"/>
        <v>10192.000000000002</v>
      </c>
      <c r="F29" s="83"/>
      <c r="G29" s="86">
        <v>313.00000000000011</v>
      </c>
      <c r="H29" s="83"/>
      <c r="I29" s="86">
        <v>253</v>
      </c>
      <c r="J29" s="83"/>
      <c r="K29" s="86">
        <v>653.00000000000011</v>
      </c>
      <c r="L29" s="83"/>
      <c r="M29" s="86">
        <v>409.00000000000023</v>
      </c>
      <c r="N29" s="83"/>
      <c r="O29" s="86">
        <v>163.00000000000006</v>
      </c>
      <c r="P29" s="83"/>
      <c r="Q29" s="86">
        <v>89</v>
      </c>
      <c r="R29" s="83"/>
      <c r="S29" s="86">
        <v>853.00000000000034</v>
      </c>
      <c r="T29" s="83"/>
      <c r="U29" s="86">
        <v>184</v>
      </c>
      <c r="V29" s="83"/>
      <c r="W29" s="86">
        <v>486.00000000000034</v>
      </c>
      <c r="X29" s="83"/>
      <c r="Y29" s="86">
        <v>1040.0000000000002</v>
      </c>
      <c r="Z29" s="83"/>
      <c r="AA29" s="86">
        <v>1006.0000000000002</v>
      </c>
      <c r="AB29" s="83"/>
      <c r="AC29" s="86">
        <v>726.00000000000023</v>
      </c>
      <c r="AD29" s="86"/>
      <c r="AE29" s="86">
        <v>1065.0000000000005</v>
      </c>
      <c r="AF29" s="83"/>
      <c r="AG29" s="86">
        <v>372.99999999999977</v>
      </c>
      <c r="AH29" s="83"/>
      <c r="AI29" s="86">
        <v>222.00000000000017</v>
      </c>
      <c r="AJ29" s="83"/>
      <c r="AK29" s="86">
        <v>826</v>
      </c>
      <c r="AL29" s="83"/>
      <c r="AM29" s="86">
        <v>1531</v>
      </c>
    </row>
    <row r="30" spans="2:39" ht="21.75" customHeight="1" x14ac:dyDescent="0.25">
      <c r="B30" s="8" t="s">
        <v>16</v>
      </c>
      <c r="C30" s="13" t="s">
        <v>39</v>
      </c>
      <c r="D30" s="12"/>
      <c r="E30" s="85">
        <f t="shared" si="0"/>
        <v>678</v>
      </c>
      <c r="F30" s="83"/>
      <c r="G30" s="86">
        <v>35.000000000000028</v>
      </c>
      <c r="H30" s="83"/>
      <c r="I30" s="86">
        <v>17.000000000000004</v>
      </c>
      <c r="J30" s="83"/>
      <c r="K30" s="86">
        <v>12</v>
      </c>
      <c r="L30" s="83"/>
      <c r="M30" s="86">
        <v>23.000000000000007</v>
      </c>
      <c r="N30" s="83"/>
      <c r="O30" s="86">
        <v>20</v>
      </c>
      <c r="P30" s="83"/>
      <c r="Q30" s="86">
        <v>6</v>
      </c>
      <c r="R30" s="83"/>
      <c r="S30" s="86">
        <v>19</v>
      </c>
      <c r="T30" s="83"/>
      <c r="U30" s="86">
        <v>14.000000000000002</v>
      </c>
      <c r="V30" s="83"/>
      <c r="W30" s="86">
        <v>47</v>
      </c>
      <c r="X30" s="83"/>
      <c r="Y30" s="86">
        <v>103</v>
      </c>
      <c r="Z30" s="83"/>
      <c r="AA30" s="86">
        <v>70.000000000000014</v>
      </c>
      <c r="AB30" s="83"/>
      <c r="AC30" s="86">
        <v>36.000000000000007</v>
      </c>
      <c r="AD30" s="86"/>
      <c r="AE30" s="86">
        <v>71.000000000000014</v>
      </c>
      <c r="AF30" s="83"/>
      <c r="AG30" s="86">
        <v>33.000000000000007</v>
      </c>
      <c r="AH30" s="83"/>
      <c r="AI30" s="86">
        <v>24</v>
      </c>
      <c r="AJ30" s="83"/>
      <c r="AK30" s="86">
        <v>31.000000000000007</v>
      </c>
      <c r="AL30" s="83"/>
      <c r="AM30" s="86">
        <v>117.00000000000003</v>
      </c>
    </row>
    <row r="31" spans="2:39" ht="21.75" customHeight="1" x14ac:dyDescent="0.25">
      <c r="B31" s="8" t="s">
        <v>17</v>
      </c>
      <c r="C31" s="13" t="s">
        <v>40</v>
      </c>
      <c r="D31" s="12"/>
      <c r="E31" s="85">
        <f t="shared" si="0"/>
        <v>2364.0000000000005</v>
      </c>
      <c r="F31" s="83"/>
      <c r="G31" s="86">
        <v>85</v>
      </c>
      <c r="H31" s="83"/>
      <c r="I31" s="86">
        <v>57</v>
      </c>
      <c r="J31" s="83"/>
      <c r="K31" s="86">
        <v>69.000000000000028</v>
      </c>
      <c r="L31" s="83"/>
      <c r="M31" s="86">
        <v>129</v>
      </c>
      <c r="N31" s="83"/>
      <c r="O31" s="86">
        <v>33.000000000000007</v>
      </c>
      <c r="P31" s="83"/>
      <c r="Q31" s="86">
        <v>22.000000000000007</v>
      </c>
      <c r="R31" s="83"/>
      <c r="S31" s="86">
        <v>87</v>
      </c>
      <c r="T31" s="83"/>
      <c r="U31" s="86">
        <v>52.000000000000014</v>
      </c>
      <c r="V31" s="83"/>
      <c r="W31" s="86">
        <v>106</v>
      </c>
      <c r="X31" s="83"/>
      <c r="Y31" s="86">
        <v>291.00000000000023</v>
      </c>
      <c r="Z31" s="83"/>
      <c r="AA31" s="86">
        <v>240.00000000000023</v>
      </c>
      <c r="AB31" s="83"/>
      <c r="AC31" s="86">
        <v>129.00000000000006</v>
      </c>
      <c r="AD31" s="86"/>
      <c r="AE31" s="86">
        <v>226.99999999999977</v>
      </c>
      <c r="AF31" s="83"/>
      <c r="AG31" s="86">
        <v>131.00000000000006</v>
      </c>
      <c r="AH31" s="83"/>
      <c r="AI31" s="86">
        <v>86.000000000000014</v>
      </c>
      <c r="AJ31" s="83"/>
      <c r="AK31" s="86">
        <v>127</v>
      </c>
      <c r="AL31" s="83"/>
      <c r="AM31" s="86">
        <v>493.00000000000023</v>
      </c>
    </row>
    <row r="32" spans="2:39" ht="21.75" customHeight="1" x14ac:dyDescent="0.25">
      <c r="B32" s="14" t="s">
        <v>18</v>
      </c>
      <c r="C32" s="15" t="s">
        <v>177</v>
      </c>
      <c r="D32" s="9"/>
      <c r="E32" s="85">
        <f t="shared" si="0"/>
        <v>1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  <c r="T32" s="83"/>
      <c r="U32" s="86">
        <v>0</v>
      </c>
      <c r="V32" s="83"/>
      <c r="W32" s="86">
        <v>0</v>
      </c>
      <c r="X32" s="83"/>
      <c r="Y32" s="86">
        <v>0</v>
      </c>
      <c r="Z32" s="83"/>
      <c r="AA32" s="86">
        <v>0</v>
      </c>
      <c r="AB32" s="83"/>
      <c r="AC32" s="86">
        <v>0</v>
      </c>
      <c r="AD32" s="86"/>
      <c r="AE32" s="86">
        <v>0</v>
      </c>
      <c r="AF32" s="83"/>
      <c r="AG32" s="86">
        <v>0</v>
      </c>
      <c r="AH32" s="83"/>
      <c r="AI32" s="86">
        <v>0</v>
      </c>
      <c r="AJ32" s="83"/>
      <c r="AK32" s="86">
        <v>0</v>
      </c>
      <c r="AL32" s="83"/>
      <c r="AM32" s="86">
        <v>1</v>
      </c>
    </row>
    <row r="33" spans="2:39" ht="21.75" customHeight="1" x14ac:dyDescent="0.25">
      <c r="B33" s="14" t="s">
        <v>19</v>
      </c>
      <c r="C33" s="15" t="s">
        <v>175</v>
      </c>
      <c r="D33" s="9"/>
      <c r="E33" s="85">
        <f>+G33+I33+K33+M33+O33+Q33+S33+U33+W33+Y33+AA33+AC33+AE33+AG33+AI33+AK33+AM33</f>
        <v>16</v>
      </c>
      <c r="F33" s="83"/>
      <c r="G33" s="86">
        <v>1</v>
      </c>
      <c r="H33" s="83"/>
      <c r="I33" s="86">
        <v>1</v>
      </c>
      <c r="J33" s="83"/>
      <c r="K33" s="86">
        <v>1</v>
      </c>
      <c r="L33" s="83"/>
      <c r="M33" s="86">
        <v>1</v>
      </c>
      <c r="N33" s="83"/>
      <c r="O33" s="86">
        <v>0</v>
      </c>
      <c r="P33" s="83"/>
      <c r="Q33" s="86">
        <v>0</v>
      </c>
      <c r="R33" s="83"/>
      <c r="S33" s="86">
        <v>0</v>
      </c>
      <c r="T33" s="83"/>
      <c r="U33" s="86">
        <v>2</v>
      </c>
      <c r="V33" s="83"/>
      <c r="W33" s="86">
        <v>2</v>
      </c>
      <c r="X33" s="83"/>
      <c r="Y33" s="86">
        <v>2</v>
      </c>
      <c r="Z33" s="83"/>
      <c r="AA33" s="86">
        <v>1</v>
      </c>
      <c r="AB33" s="83"/>
      <c r="AC33" s="86">
        <v>0</v>
      </c>
      <c r="AD33" s="86"/>
      <c r="AE33" s="86">
        <v>1</v>
      </c>
      <c r="AF33" s="83"/>
      <c r="AG33" s="86">
        <v>0</v>
      </c>
      <c r="AH33" s="83"/>
      <c r="AI33" s="86">
        <v>1</v>
      </c>
      <c r="AJ33" s="83"/>
      <c r="AK33" s="86">
        <v>2</v>
      </c>
      <c r="AL33" s="83"/>
      <c r="AM33" s="86">
        <v>1</v>
      </c>
    </row>
    <row r="34" spans="2:39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  <c r="P34" s="42"/>
      <c r="Q34" s="63"/>
      <c r="R34" s="42"/>
      <c r="S34" s="63"/>
      <c r="T34" s="42"/>
      <c r="U34" s="42"/>
      <c r="V34" s="42"/>
      <c r="W34" s="63"/>
      <c r="X34" s="42"/>
      <c r="Y34" s="63"/>
      <c r="Z34" s="42"/>
      <c r="AA34" s="63"/>
      <c r="AB34" s="42"/>
      <c r="AC34" s="63"/>
      <c r="AD34" s="42"/>
      <c r="AE34" s="63"/>
      <c r="AF34" s="42"/>
      <c r="AG34" s="63"/>
      <c r="AH34" s="42"/>
      <c r="AI34" s="63"/>
      <c r="AJ34" s="42"/>
      <c r="AK34" s="63"/>
      <c r="AL34" s="42"/>
      <c r="AM34" s="63"/>
    </row>
    <row r="35" spans="2:39" ht="5.25" customHeight="1" x14ac:dyDescent="0.2">
      <c r="C35" s="1"/>
      <c r="D35" s="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  <c r="R35" s="9"/>
      <c r="S35" s="29"/>
      <c r="T35" s="9"/>
      <c r="U35" s="29"/>
      <c r="V35" s="9"/>
      <c r="W35" s="29"/>
      <c r="X35" s="9"/>
      <c r="Y35" s="29"/>
      <c r="Z35" s="9"/>
      <c r="AA35" s="29"/>
      <c r="AB35" s="9"/>
      <c r="AC35" s="29"/>
      <c r="AD35" s="9"/>
      <c r="AE35" s="29"/>
      <c r="AF35" s="9"/>
      <c r="AG35" s="29"/>
      <c r="AH35" s="9"/>
      <c r="AI35" s="29"/>
      <c r="AJ35" s="9"/>
      <c r="AK35" s="29"/>
      <c r="AL35" s="9"/>
      <c r="AM35" s="29"/>
    </row>
    <row r="36" spans="2:39" x14ac:dyDescent="0.25">
      <c r="D36" s="12"/>
      <c r="E36" s="130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  <c r="R36" s="12"/>
      <c r="S36" s="29"/>
      <c r="T36" s="12"/>
      <c r="U36" s="29"/>
      <c r="V36" s="12"/>
      <c r="W36" s="29"/>
      <c r="X36" s="12"/>
      <c r="Y36" s="29"/>
      <c r="Z36" s="12"/>
      <c r="AA36" s="29"/>
      <c r="AB36" s="12"/>
      <c r="AC36" s="29"/>
      <c r="AD36" s="12"/>
      <c r="AE36" s="29"/>
      <c r="AF36" s="12"/>
      <c r="AG36" s="29"/>
      <c r="AH36" s="12"/>
      <c r="AI36" s="29"/>
      <c r="AJ36" s="12"/>
      <c r="AK36" s="29"/>
      <c r="AL36" s="12"/>
      <c r="AM36" s="29"/>
    </row>
    <row r="37" spans="2:39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  <c r="X37" s="12"/>
      <c r="Z37" s="12"/>
      <c r="AB37" s="12"/>
      <c r="AD37" s="12"/>
      <c r="AF37" s="12"/>
      <c r="AH37" s="12"/>
      <c r="AJ37" s="12"/>
      <c r="AL37" s="12"/>
    </row>
    <row r="38" spans="2:39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  <c r="X38" s="12"/>
      <c r="Z38" s="12"/>
      <c r="AB38" s="12"/>
      <c r="AD38" s="12"/>
      <c r="AF38" s="12"/>
      <c r="AH38" s="12"/>
      <c r="AJ38" s="12"/>
      <c r="AL38" s="12"/>
    </row>
    <row r="39" spans="2:39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  <c r="AH39" s="13"/>
      <c r="AJ39" s="13"/>
      <c r="AL39" s="13"/>
    </row>
    <row r="40" spans="2:39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  <c r="AL40" s="13"/>
    </row>
    <row r="41" spans="2:39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  <c r="AL41" s="13"/>
    </row>
    <row r="42" spans="2:39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  <c r="AH42" s="13"/>
      <c r="AJ42" s="13"/>
      <c r="AL42" s="13"/>
    </row>
    <row r="43" spans="2:39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  <c r="X43" s="12"/>
      <c r="Z43" s="12"/>
      <c r="AB43" s="12"/>
      <c r="AD43" s="12"/>
      <c r="AF43" s="12"/>
      <c r="AH43" s="12"/>
      <c r="AJ43" s="12"/>
      <c r="AL43" s="12"/>
    </row>
    <row r="44" spans="2:39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  <c r="AH44" s="13"/>
      <c r="AJ44" s="13"/>
      <c r="AL44" s="13"/>
    </row>
    <row r="45" spans="2:39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  <c r="AH45" s="13"/>
      <c r="AJ45" s="13"/>
      <c r="AL45" s="13"/>
    </row>
    <row r="46" spans="2:39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  <c r="X46" s="13"/>
      <c r="Z46" s="13"/>
      <c r="AB46" s="13"/>
      <c r="AD46" s="13"/>
      <c r="AF46" s="13"/>
      <c r="AH46" s="13"/>
      <c r="AJ46" s="13"/>
      <c r="AL46" s="13"/>
    </row>
    <row r="48" spans="2:39" x14ac:dyDescent="0.2">
      <c r="D48" s="19"/>
      <c r="F48" s="19"/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  <c r="AD48" s="2"/>
      <c r="AF48" s="2"/>
      <c r="AH48" s="2"/>
      <c r="AJ48" s="2"/>
      <c r="AL48" s="2"/>
    </row>
    <row r="49" spans="4:38" x14ac:dyDescent="0.2">
      <c r="D49" s="20"/>
      <c r="F49" s="20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  <c r="AD49" s="4"/>
      <c r="AF49" s="4"/>
      <c r="AH49" s="4"/>
      <c r="AJ49" s="4"/>
      <c r="AL49" s="4"/>
    </row>
    <row r="50" spans="4:38" x14ac:dyDescent="0.2">
      <c r="D50" s="20"/>
      <c r="F50" s="20"/>
      <c r="H50" s="4"/>
      <c r="J50" s="4"/>
      <c r="L50" s="4"/>
      <c r="N50" s="4"/>
      <c r="P50" s="4"/>
      <c r="R50" s="4"/>
      <c r="T50" s="4"/>
      <c r="V50" s="4"/>
      <c r="X50" s="4"/>
      <c r="Z50" s="4"/>
      <c r="AB50" s="4"/>
      <c r="AD50" s="4"/>
      <c r="AF50" s="4"/>
      <c r="AH50" s="4"/>
      <c r="AJ50" s="4"/>
      <c r="AL50" s="4"/>
    </row>
  </sheetData>
  <mergeCells count="5">
    <mergeCell ref="B3:AM3"/>
    <mergeCell ref="B5:AM5"/>
    <mergeCell ref="B6:AM6"/>
    <mergeCell ref="E8:AM8"/>
    <mergeCell ref="B8:C10"/>
  </mergeCells>
  <pageMargins left="0.31496062992125984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L50"/>
  <sheetViews>
    <sheetView workbookViewId="0"/>
  </sheetViews>
  <sheetFormatPr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9" style="28" bestFit="1" customWidth="1"/>
    <col min="5" max="5" width="0.85546875" style="29" customWidth="1"/>
    <col min="6" max="6" width="5.85546875" style="28" bestFit="1" customWidth="1"/>
    <col min="7" max="7" width="0.85546875" style="28" customWidth="1"/>
    <col min="8" max="8" width="6.85546875" style="28" bestFit="1" customWidth="1"/>
    <col min="9" max="9" width="0.85546875" style="28" customWidth="1"/>
    <col min="10" max="10" width="5.85546875" style="28" bestFit="1" customWidth="1"/>
    <col min="11" max="11" width="0.85546875" style="28" customWidth="1"/>
    <col min="12" max="12" width="6.7109375" style="28" customWidth="1"/>
    <col min="13" max="13" width="0.85546875" style="28" customWidth="1"/>
    <col min="14" max="14" width="7.28515625" style="28" bestFit="1" customWidth="1"/>
    <col min="15" max="15" width="0.85546875" style="28" customWidth="1"/>
    <col min="16" max="16" width="8" style="28" customWidth="1"/>
    <col min="17" max="17" width="0.85546875" style="28" customWidth="1"/>
    <col min="18" max="18" width="6.85546875" style="28" bestFit="1" customWidth="1"/>
    <col min="19" max="19" width="0.85546875" style="28" customWidth="1"/>
    <col min="20" max="20" width="6.7109375" style="28" customWidth="1"/>
    <col min="21" max="21" width="0.85546875" style="28" customWidth="1"/>
    <col min="22" max="22" width="6.7109375" style="28" customWidth="1"/>
    <col min="23" max="23" width="0.85546875" style="28" customWidth="1"/>
    <col min="24" max="24" width="6.85546875" style="28" bestFit="1" customWidth="1"/>
    <col min="25" max="25" width="0.85546875" style="28" customWidth="1"/>
    <col min="26" max="26" width="6.85546875" style="28" bestFit="1" customWidth="1"/>
    <col min="27" max="27" width="0.85546875" style="28" customWidth="1"/>
    <col min="28" max="28" width="7.28515625" style="28" bestFit="1" customWidth="1"/>
    <col min="29" max="29" width="0.85546875" style="28" customWidth="1"/>
    <col min="30" max="30" width="6.7109375" style="28" customWidth="1"/>
    <col min="31" max="31" width="0.85546875" style="28" customWidth="1"/>
    <col min="32" max="32" width="5.85546875" style="28" bestFit="1" customWidth="1"/>
    <col min="33" max="33" width="0.85546875" style="28" customWidth="1"/>
    <col min="34" max="34" width="6.85546875" style="28" bestFit="1" customWidth="1"/>
    <col min="35" max="35" width="0.85546875" style="28" customWidth="1"/>
    <col min="36" max="36" width="6.85546875" style="28" bestFit="1" customWidth="1"/>
    <col min="37" max="37" width="0.85546875" style="28" customWidth="1"/>
    <col min="38" max="38" width="7.42578125" style="28" customWidth="1"/>
    <col min="39" max="16384" width="9.140625" style="28"/>
  </cols>
  <sheetData>
    <row r="2" spans="2:38" ht="15" x14ac:dyDescent="0.25">
      <c r="B2" s="27"/>
      <c r="D2" s="27"/>
      <c r="F2" s="27"/>
      <c r="H2" s="27"/>
      <c r="AL2" s="27" t="s">
        <v>381</v>
      </c>
    </row>
    <row r="3" spans="2:38" ht="25.5" customHeight="1" x14ac:dyDescent="0.25">
      <c r="B3" s="140" t="s">
        <v>373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</row>
    <row r="4" spans="2:38" ht="3.75" customHeight="1" x14ac:dyDescent="0.25"/>
    <row r="5" spans="2:38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</row>
    <row r="6" spans="2:38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</row>
    <row r="7" spans="2:38" ht="3" customHeight="1" x14ac:dyDescent="0.25">
      <c r="D7" s="29"/>
      <c r="F7" s="29"/>
      <c r="H7" s="29"/>
      <c r="J7" s="29"/>
    </row>
    <row r="8" spans="2:38" ht="15.75" customHeight="1" x14ac:dyDescent="0.2">
      <c r="B8" s="148" t="s">
        <v>47</v>
      </c>
      <c r="C8" s="54"/>
      <c r="D8" s="149" t="s">
        <v>157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</row>
    <row r="9" spans="2:38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  <c r="AG9" s="49"/>
      <c r="AH9" s="53"/>
      <c r="AI9" s="49"/>
      <c r="AJ9" s="53"/>
      <c r="AK9" s="49"/>
      <c r="AL9" s="53"/>
    </row>
    <row r="10" spans="2:38" s="31" customFormat="1" ht="56.25" customHeight="1" x14ac:dyDescent="0.2">
      <c r="B10" s="148"/>
      <c r="C10" s="54"/>
      <c r="D10" s="70" t="s">
        <v>20</v>
      </c>
      <c r="E10" s="54"/>
      <c r="F10" s="58" t="s">
        <v>158</v>
      </c>
      <c r="G10" s="59"/>
      <c r="H10" s="58" t="s">
        <v>159</v>
      </c>
      <c r="I10" s="59"/>
      <c r="J10" s="58" t="s">
        <v>160</v>
      </c>
      <c r="K10" s="59"/>
      <c r="L10" s="58" t="s">
        <v>161</v>
      </c>
      <c r="M10" s="59"/>
      <c r="N10" s="58" t="s">
        <v>162</v>
      </c>
      <c r="O10" s="59"/>
      <c r="P10" s="58" t="s">
        <v>171</v>
      </c>
      <c r="Q10" s="59"/>
      <c r="R10" s="58" t="s">
        <v>163</v>
      </c>
      <c r="S10" s="59"/>
      <c r="T10" s="58" t="s">
        <v>172</v>
      </c>
      <c r="U10" s="59"/>
      <c r="V10" s="58" t="s">
        <v>173</v>
      </c>
      <c r="W10" s="59"/>
      <c r="X10" s="58" t="s">
        <v>164</v>
      </c>
      <c r="Y10" s="59"/>
      <c r="Z10" s="58" t="s">
        <v>165</v>
      </c>
      <c r="AA10" s="59"/>
      <c r="AB10" s="58" t="s">
        <v>166</v>
      </c>
      <c r="AC10" s="59"/>
      <c r="AD10" s="58" t="s">
        <v>167</v>
      </c>
      <c r="AE10" s="59"/>
      <c r="AF10" s="58" t="s">
        <v>174</v>
      </c>
      <c r="AG10" s="59"/>
      <c r="AH10" s="58" t="s">
        <v>168</v>
      </c>
      <c r="AI10" s="59"/>
      <c r="AJ10" s="58" t="s">
        <v>169</v>
      </c>
      <c r="AK10" s="59"/>
      <c r="AL10" s="58" t="s">
        <v>170</v>
      </c>
    </row>
    <row r="11" spans="2:3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2:38" ht="17.25" customHeight="1" x14ac:dyDescent="0.25">
      <c r="B12" s="5" t="s">
        <v>20</v>
      </c>
      <c r="C12" s="43"/>
      <c r="D12" s="85">
        <v>299619.00000000047</v>
      </c>
      <c r="E12" s="83">
        <v>299619</v>
      </c>
      <c r="F12" s="85">
        <v>6887.0000000000055</v>
      </c>
      <c r="G12" s="79"/>
      <c r="H12" s="85">
        <v>10131.999999999989</v>
      </c>
      <c r="I12" s="79"/>
      <c r="J12" s="85">
        <v>3457.9999999999986</v>
      </c>
      <c r="K12" s="85"/>
      <c r="L12" s="85">
        <v>3829.9999999999991</v>
      </c>
      <c r="M12" s="79"/>
      <c r="N12" s="85">
        <v>18539.000000000065</v>
      </c>
      <c r="O12" s="79"/>
      <c r="P12" s="85">
        <v>11311.999999999982</v>
      </c>
      <c r="Q12" s="79"/>
      <c r="R12" s="85">
        <v>25989.000000000036</v>
      </c>
      <c r="S12" s="79"/>
      <c r="T12" s="85">
        <v>8861.9999999999782</v>
      </c>
      <c r="U12" s="79"/>
      <c r="V12" s="85">
        <v>20619</v>
      </c>
      <c r="W12" s="85"/>
      <c r="X12" s="85">
        <v>52764.000000000306</v>
      </c>
      <c r="Y12" s="79"/>
      <c r="Z12" s="85">
        <v>26036.000000000029</v>
      </c>
      <c r="AA12" s="79"/>
      <c r="AB12" s="85">
        <v>24993.999999999989</v>
      </c>
      <c r="AC12" s="79"/>
      <c r="AD12" s="85">
        <v>24831.000000000102</v>
      </c>
      <c r="AE12" s="79"/>
      <c r="AF12" s="85">
        <v>7175.9999999999882</v>
      </c>
      <c r="AG12" s="79"/>
      <c r="AH12" s="85">
        <v>10470.999999999993</v>
      </c>
      <c r="AI12" s="79"/>
      <c r="AJ12" s="85">
        <v>12658.000000000016</v>
      </c>
      <c r="AK12" s="85"/>
      <c r="AL12" s="85">
        <v>31060.999999999989</v>
      </c>
    </row>
    <row r="13" spans="2:38" ht="17.25" customHeight="1" x14ac:dyDescent="0.25">
      <c r="B13" s="17" t="s">
        <v>48</v>
      </c>
      <c r="C13" s="9"/>
      <c r="D13" s="85">
        <v>23677</v>
      </c>
      <c r="E13" s="83"/>
      <c r="F13" s="86">
        <v>1054.0000000000007</v>
      </c>
      <c r="G13" s="83"/>
      <c r="H13" s="86">
        <v>1089</v>
      </c>
      <c r="I13" s="83"/>
      <c r="J13" s="86">
        <v>330.00000000000006</v>
      </c>
      <c r="K13" s="86"/>
      <c r="L13" s="86">
        <v>201</v>
      </c>
      <c r="M13" s="83"/>
      <c r="N13" s="86">
        <v>2241.0000000000009</v>
      </c>
      <c r="O13" s="83"/>
      <c r="P13" s="86">
        <v>1246.0000000000005</v>
      </c>
      <c r="Q13" s="83"/>
      <c r="R13" s="86">
        <v>1561.0000000000005</v>
      </c>
      <c r="S13" s="83"/>
      <c r="T13" s="86">
        <v>905</v>
      </c>
      <c r="U13" s="83"/>
      <c r="V13" s="86">
        <v>1579.9999999999993</v>
      </c>
      <c r="W13" s="86"/>
      <c r="X13" s="86">
        <v>3216.9999999999991</v>
      </c>
      <c r="Y13" s="83"/>
      <c r="Z13" s="86">
        <v>1449.0000000000011</v>
      </c>
      <c r="AA13" s="83"/>
      <c r="AB13" s="86">
        <v>1801.9999999999991</v>
      </c>
      <c r="AC13" s="83"/>
      <c r="AD13" s="86">
        <v>1440.0000000000002</v>
      </c>
      <c r="AE13" s="83"/>
      <c r="AF13" s="86">
        <v>625</v>
      </c>
      <c r="AG13" s="83"/>
      <c r="AH13" s="86">
        <v>911</v>
      </c>
      <c r="AI13" s="83"/>
      <c r="AJ13" s="86">
        <v>733.99999999999966</v>
      </c>
      <c r="AK13" s="86"/>
      <c r="AL13" s="86">
        <v>3292</v>
      </c>
    </row>
    <row r="14" spans="2:38" ht="17.25" customHeight="1" x14ac:dyDescent="0.25">
      <c r="B14" s="17" t="s">
        <v>49</v>
      </c>
      <c r="C14" s="9"/>
      <c r="D14" s="85">
        <v>2192.9999999999995</v>
      </c>
      <c r="E14" s="83">
        <v>2125.9999999999995</v>
      </c>
      <c r="F14" s="86">
        <v>67</v>
      </c>
      <c r="G14" s="83"/>
      <c r="H14" s="86">
        <v>69</v>
      </c>
      <c r="I14" s="83"/>
      <c r="J14" s="86">
        <v>19</v>
      </c>
      <c r="K14" s="86"/>
      <c r="L14" s="86">
        <v>92</v>
      </c>
      <c r="M14" s="83"/>
      <c r="N14" s="86">
        <v>187.00000000000003</v>
      </c>
      <c r="O14" s="83"/>
      <c r="P14" s="86">
        <v>190</v>
      </c>
      <c r="Q14" s="83"/>
      <c r="R14" s="86">
        <v>72</v>
      </c>
      <c r="S14" s="83"/>
      <c r="T14" s="86">
        <v>37</v>
      </c>
      <c r="U14" s="83"/>
      <c r="V14" s="86">
        <v>64</v>
      </c>
      <c r="W14" s="86"/>
      <c r="X14" s="86">
        <v>587.99999999999966</v>
      </c>
      <c r="Y14" s="83"/>
      <c r="Z14" s="86">
        <v>100</v>
      </c>
      <c r="AA14" s="83"/>
      <c r="AB14" s="86">
        <v>253.00000000000006</v>
      </c>
      <c r="AC14" s="83"/>
      <c r="AD14" s="86">
        <v>76</v>
      </c>
      <c r="AE14" s="83"/>
      <c r="AF14" s="86">
        <v>27.000000000000004</v>
      </c>
      <c r="AG14" s="83"/>
      <c r="AH14" s="86">
        <v>45</v>
      </c>
      <c r="AI14" s="83"/>
      <c r="AJ14" s="86">
        <v>52</v>
      </c>
      <c r="AK14" s="86"/>
      <c r="AL14" s="86">
        <v>255</v>
      </c>
    </row>
    <row r="15" spans="2:38" ht="17.25" customHeight="1" x14ac:dyDescent="0.25">
      <c r="B15" s="17" t="s">
        <v>51</v>
      </c>
      <c r="C15" s="9"/>
      <c r="D15" s="85">
        <v>24431.000000000004</v>
      </c>
      <c r="E15" s="83">
        <v>24151.000000000004</v>
      </c>
      <c r="F15" s="86">
        <v>280.00000000000011</v>
      </c>
      <c r="G15" s="83"/>
      <c r="H15" s="86">
        <v>546.00000000000023</v>
      </c>
      <c r="I15" s="83"/>
      <c r="J15" s="86">
        <v>83</v>
      </c>
      <c r="K15" s="86"/>
      <c r="L15" s="86">
        <v>165.00000000000009</v>
      </c>
      <c r="M15" s="83"/>
      <c r="N15" s="86">
        <v>896.00000000000034</v>
      </c>
      <c r="O15" s="83"/>
      <c r="P15" s="86">
        <v>1645.9999999999998</v>
      </c>
      <c r="Q15" s="83"/>
      <c r="R15" s="86">
        <v>3116.0000000000005</v>
      </c>
      <c r="S15" s="83"/>
      <c r="T15" s="86">
        <v>713.00000000000011</v>
      </c>
      <c r="U15" s="83"/>
      <c r="V15" s="86">
        <v>3073.0000000000027</v>
      </c>
      <c r="W15" s="86"/>
      <c r="X15" s="86">
        <v>3240.9999999999991</v>
      </c>
      <c r="Y15" s="83"/>
      <c r="Z15" s="86">
        <v>1912.0000000000007</v>
      </c>
      <c r="AA15" s="83"/>
      <c r="AB15" s="86">
        <v>2322.0000000000014</v>
      </c>
      <c r="AC15" s="83"/>
      <c r="AD15" s="86">
        <v>1697.0000000000016</v>
      </c>
      <c r="AE15" s="83"/>
      <c r="AF15" s="86">
        <v>370</v>
      </c>
      <c r="AG15" s="83"/>
      <c r="AH15" s="86">
        <v>447.00000000000023</v>
      </c>
      <c r="AI15" s="83"/>
      <c r="AJ15" s="86">
        <v>2126</v>
      </c>
      <c r="AK15" s="86"/>
      <c r="AL15" s="86">
        <v>1797.9999999999993</v>
      </c>
    </row>
    <row r="16" spans="2:38" ht="17.25" customHeight="1" x14ac:dyDescent="0.25">
      <c r="B16" s="17" t="s">
        <v>50</v>
      </c>
      <c r="C16" s="9"/>
      <c r="D16" s="85">
        <v>3346</v>
      </c>
      <c r="E16" s="83">
        <v>3310</v>
      </c>
      <c r="F16" s="86">
        <v>36</v>
      </c>
      <c r="G16" s="83"/>
      <c r="H16" s="86">
        <v>275</v>
      </c>
      <c r="I16" s="83"/>
      <c r="J16" s="86">
        <v>19.000000000000004</v>
      </c>
      <c r="K16" s="86"/>
      <c r="L16" s="86">
        <v>22</v>
      </c>
      <c r="M16" s="83"/>
      <c r="N16" s="86">
        <v>326</v>
      </c>
      <c r="O16" s="83"/>
      <c r="P16" s="86">
        <v>293</v>
      </c>
      <c r="Q16" s="83"/>
      <c r="R16" s="86">
        <v>188.00000000000006</v>
      </c>
      <c r="S16" s="83"/>
      <c r="T16" s="86">
        <v>267</v>
      </c>
      <c r="U16" s="83"/>
      <c r="V16" s="86">
        <v>294.00000000000006</v>
      </c>
      <c r="W16" s="86"/>
      <c r="X16" s="86">
        <v>298.00000000000011</v>
      </c>
      <c r="Y16" s="83"/>
      <c r="Z16" s="86">
        <v>94</v>
      </c>
      <c r="AA16" s="83"/>
      <c r="AB16" s="86">
        <v>105.00000000000003</v>
      </c>
      <c r="AC16" s="83"/>
      <c r="AD16" s="86">
        <v>154.00000000000003</v>
      </c>
      <c r="AE16" s="83"/>
      <c r="AF16" s="86">
        <v>259</v>
      </c>
      <c r="AG16" s="83"/>
      <c r="AH16" s="86">
        <v>43</v>
      </c>
      <c r="AI16" s="83"/>
      <c r="AJ16" s="86">
        <v>243.00000000000003</v>
      </c>
      <c r="AK16" s="86"/>
      <c r="AL16" s="86">
        <v>430</v>
      </c>
    </row>
    <row r="17" spans="2:38" ht="17.25" customHeight="1" x14ac:dyDescent="0.25">
      <c r="B17" s="17" t="s">
        <v>52</v>
      </c>
      <c r="C17" s="9"/>
      <c r="D17" s="85">
        <v>4217.0000000000009</v>
      </c>
      <c r="E17" s="83">
        <v>4123.0000000000009</v>
      </c>
      <c r="F17" s="86">
        <v>94.000000000000014</v>
      </c>
      <c r="G17" s="83"/>
      <c r="H17" s="86">
        <v>107</v>
      </c>
      <c r="I17" s="83"/>
      <c r="J17" s="86">
        <v>17</v>
      </c>
      <c r="K17" s="86"/>
      <c r="L17" s="86">
        <v>31</v>
      </c>
      <c r="M17" s="83"/>
      <c r="N17" s="86">
        <v>181.00000000000006</v>
      </c>
      <c r="O17" s="83"/>
      <c r="P17" s="86">
        <v>146</v>
      </c>
      <c r="Q17" s="83"/>
      <c r="R17" s="86">
        <v>438.99999999999983</v>
      </c>
      <c r="S17" s="83"/>
      <c r="T17" s="86">
        <v>132</v>
      </c>
      <c r="U17" s="83"/>
      <c r="V17" s="86">
        <v>230</v>
      </c>
      <c r="W17" s="86"/>
      <c r="X17" s="86">
        <v>676.00000000000091</v>
      </c>
      <c r="Y17" s="83"/>
      <c r="Z17" s="86">
        <v>499.00000000000011</v>
      </c>
      <c r="AA17" s="83"/>
      <c r="AB17" s="86">
        <v>472.00000000000017</v>
      </c>
      <c r="AC17" s="83"/>
      <c r="AD17" s="86">
        <v>441.00000000000011</v>
      </c>
      <c r="AE17" s="83"/>
      <c r="AF17" s="86">
        <v>83</v>
      </c>
      <c r="AG17" s="83"/>
      <c r="AH17" s="86">
        <v>139</v>
      </c>
      <c r="AI17" s="83"/>
      <c r="AJ17" s="86">
        <v>157</v>
      </c>
      <c r="AK17" s="86"/>
      <c r="AL17" s="86">
        <v>372.99999999999989</v>
      </c>
    </row>
    <row r="18" spans="2:38" ht="17.25" customHeight="1" x14ac:dyDescent="0.25">
      <c r="B18" s="17" t="s">
        <v>53</v>
      </c>
      <c r="C18" s="9"/>
      <c r="D18" s="85">
        <v>13340</v>
      </c>
      <c r="E18" s="83">
        <v>13079</v>
      </c>
      <c r="F18" s="86">
        <v>261</v>
      </c>
      <c r="G18" s="83"/>
      <c r="H18" s="86">
        <v>402.00000000000011</v>
      </c>
      <c r="I18" s="83"/>
      <c r="J18" s="86">
        <v>114.00000000000003</v>
      </c>
      <c r="K18" s="86"/>
      <c r="L18" s="86">
        <v>149</v>
      </c>
      <c r="M18" s="83"/>
      <c r="N18" s="86">
        <v>831.00000000000045</v>
      </c>
      <c r="O18" s="83"/>
      <c r="P18" s="86">
        <v>401.00000000000023</v>
      </c>
      <c r="Q18" s="83"/>
      <c r="R18" s="86">
        <v>1228.9999999999982</v>
      </c>
      <c r="S18" s="83"/>
      <c r="T18" s="86">
        <v>370.99999999999989</v>
      </c>
      <c r="U18" s="83"/>
      <c r="V18" s="86">
        <v>872.00000000000045</v>
      </c>
      <c r="W18" s="86"/>
      <c r="X18" s="86">
        <v>2816.9999999999995</v>
      </c>
      <c r="Y18" s="83"/>
      <c r="Z18" s="86">
        <v>1232.0000000000007</v>
      </c>
      <c r="AA18" s="83"/>
      <c r="AB18" s="86">
        <v>1119.0000000000005</v>
      </c>
      <c r="AC18" s="83"/>
      <c r="AD18" s="86">
        <v>1245.0000000000005</v>
      </c>
      <c r="AE18" s="83"/>
      <c r="AF18" s="86">
        <v>415.00000000000006</v>
      </c>
      <c r="AG18" s="83"/>
      <c r="AH18" s="86">
        <v>403.00000000000006</v>
      </c>
      <c r="AI18" s="83"/>
      <c r="AJ18" s="86">
        <v>376.00000000000028</v>
      </c>
      <c r="AK18" s="86"/>
      <c r="AL18" s="86">
        <v>1103.0000000000002</v>
      </c>
    </row>
    <row r="19" spans="2:38" ht="17.25" customHeight="1" x14ac:dyDescent="0.25">
      <c r="B19" s="17" t="s">
        <v>54</v>
      </c>
      <c r="C19" s="12"/>
      <c r="D19" s="85">
        <v>2057</v>
      </c>
      <c r="E19" s="83">
        <v>1984</v>
      </c>
      <c r="F19" s="86">
        <v>73</v>
      </c>
      <c r="G19" s="83"/>
      <c r="H19" s="86">
        <v>62</v>
      </c>
      <c r="I19" s="83"/>
      <c r="J19" s="86">
        <v>67</v>
      </c>
      <c r="K19" s="86"/>
      <c r="L19" s="86">
        <v>18</v>
      </c>
      <c r="M19" s="83"/>
      <c r="N19" s="86">
        <v>139.00000000000003</v>
      </c>
      <c r="O19" s="83"/>
      <c r="P19" s="86">
        <v>40</v>
      </c>
      <c r="Q19" s="83"/>
      <c r="R19" s="86">
        <v>153</v>
      </c>
      <c r="S19" s="83"/>
      <c r="T19" s="86">
        <v>23</v>
      </c>
      <c r="U19" s="83"/>
      <c r="V19" s="86">
        <v>74</v>
      </c>
      <c r="W19" s="86"/>
      <c r="X19" s="86">
        <v>414.00000000000011</v>
      </c>
      <c r="Y19" s="83"/>
      <c r="Z19" s="86">
        <v>164</v>
      </c>
      <c r="AA19" s="83"/>
      <c r="AB19" s="86">
        <v>116.00000000000004</v>
      </c>
      <c r="AC19" s="83"/>
      <c r="AD19" s="86">
        <v>140.00000000000003</v>
      </c>
      <c r="AE19" s="83"/>
      <c r="AF19" s="86">
        <v>41</v>
      </c>
      <c r="AG19" s="83"/>
      <c r="AH19" s="86">
        <v>71</v>
      </c>
      <c r="AI19" s="83"/>
      <c r="AJ19" s="86">
        <v>179.00000000000003</v>
      </c>
      <c r="AK19" s="86"/>
      <c r="AL19" s="86">
        <v>283</v>
      </c>
    </row>
    <row r="20" spans="2:38" ht="17.25" customHeight="1" x14ac:dyDescent="0.25">
      <c r="B20" s="17" t="s">
        <v>55</v>
      </c>
      <c r="C20" s="12"/>
      <c r="D20" s="85">
        <v>14159.999999999998</v>
      </c>
      <c r="E20" s="83">
        <v>13892.999999999998</v>
      </c>
      <c r="F20" s="86">
        <v>267.00000000000011</v>
      </c>
      <c r="G20" s="83"/>
      <c r="H20" s="86">
        <v>308</v>
      </c>
      <c r="I20" s="83"/>
      <c r="J20" s="86">
        <v>197</v>
      </c>
      <c r="K20" s="86"/>
      <c r="L20" s="86">
        <v>246</v>
      </c>
      <c r="M20" s="83"/>
      <c r="N20" s="86">
        <v>828</v>
      </c>
      <c r="O20" s="83"/>
      <c r="P20" s="86">
        <v>199</v>
      </c>
      <c r="Q20" s="83"/>
      <c r="R20" s="86">
        <v>1451.0000000000002</v>
      </c>
      <c r="S20" s="83"/>
      <c r="T20" s="86">
        <v>199</v>
      </c>
      <c r="U20" s="83"/>
      <c r="V20" s="86">
        <v>964.00000000000102</v>
      </c>
      <c r="W20" s="86"/>
      <c r="X20" s="86">
        <v>2197.9999999999986</v>
      </c>
      <c r="Y20" s="83"/>
      <c r="Z20" s="86">
        <v>1893.9999999999984</v>
      </c>
      <c r="AA20" s="83"/>
      <c r="AB20" s="86">
        <v>1259.9999999999995</v>
      </c>
      <c r="AC20" s="83"/>
      <c r="AD20" s="86">
        <v>1883</v>
      </c>
      <c r="AE20" s="83"/>
      <c r="AF20" s="86">
        <v>323.99999999999983</v>
      </c>
      <c r="AG20" s="83"/>
      <c r="AH20" s="86">
        <v>837.00000000000045</v>
      </c>
      <c r="AI20" s="83"/>
      <c r="AJ20" s="86">
        <v>224.00000000000003</v>
      </c>
      <c r="AK20" s="86"/>
      <c r="AL20" s="86">
        <v>881</v>
      </c>
    </row>
    <row r="21" spans="2:38" ht="17.25" customHeight="1" x14ac:dyDescent="0.25">
      <c r="B21" s="17" t="s">
        <v>56</v>
      </c>
      <c r="C21" s="12"/>
      <c r="D21" s="85">
        <v>1659.9999999999998</v>
      </c>
      <c r="E21" s="83">
        <v>1612.9999999999998</v>
      </c>
      <c r="F21" s="86">
        <v>47</v>
      </c>
      <c r="G21" s="83"/>
      <c r="H21" s="86">
        <v>54</v>
      </c>
      <c r="I21" s="83"/>
      <c r="J21" s="86">
        <v>10</v>
      </c>
      <c r="K21" s="86"/>
      <c r="L21" s="86">
        <v>16</v>
      </c>
      <c r="M21" s="83"/>
      <c r="N21" s="86">
        <v>87</v>
      </c>
      <c r="O21" s="83"/>
      <c r="P21" s="86">
        <v>34.000000000000007</v>
      </c>
      <c r="Q21" s="83"/>
      <c r="R21" s="86">
        <v>67.000000000000014</v>
      </c>
      <c r="S21" s="83"/>
      <c r="T21" s="86">
        <v>79</v>
      </c>
      <c r="U21" s="83"/>
      <c r="V21" s="86">
        <v>144</v>
      </c>
      <c r="W21" s="86"/>
      <c r="X21" s="86">
        <v>227.00000000000006</v>
      </c>
      <c r="Y21" s="83"/>
      <c r="Z21" s="86">
        <v>85.000000000000014</v>
      </c>
      <c r="AA21" s="83"/>
      <c r="AB21" s="86">
        <v>84.000000000000028</v>
      </c>
      <c r="AC21" s="83"/>
      <c r="AD21" s="86">
        <v>53</v>
      </c>
      <c r="AE21" s="83"/>
      <c r="AF21" s="86">
        <v>78.000000000000028</v>
      </c>
      <c r="AG21" s="83"/>
      <c r="AH21" s="86">
        <v>35.000000000000007</v>
      </c>
      <c r="AI21" s="83"/>
      <c r="AJ21" s="86">
        <v>98</v>
      </c>
      <c r="AK21" s="86"/>
      <c r="AL21" s="86">
        <v>461.99999999999977</v>
      </c>
    </row>
    <row r="22" spans="2:38" ht="17.25" customHeight="1" x14ac:dyDescent="0.25">
      <c r="B22" s="17" t="s">
        <v>57</v>
      </c>
      <c r="C22" s="12"/>
      <c r="D22" s="85">
        <v>11932.000000000002</v>
      </c>
      <c r="E22" s="83">
        <v>11729.000000000002</v>
      </c>
      <c r="F22" s="86">
        <v>203.00000000000006</v>
      </c>
      <c r="G22" s="83"/>
      <c r="H22" s="86">
        <v>480</v>
      </c>
      <c r="I22" s="83"/>
      <c r="J22" s="86">
        <v>127</v>
      </c>
      <c r="K22" s="86"/>
      <c r="L22" s="86">
        <v>145.00000000000003</v>
      </c>
      <c r="M22" s="83"/>
      <c r="N22" s="86">
        <v>865.00000000000011</v>
      </c>
      <c r="O22" s="83"/>
      <c r="P22" s="86">
        <v>291.00000000000011</v>
      </c>
      <c r="Q22" s="83"/>
      <c r="R22" s="86">
        <v>1074</v>
      </c>
      <c r="S22" s="83"/>
      <c r="T22" s="86">
        <v>355.0000000000004</v>
      </c>
      <c r="U22" s="83"/>
      <c r="V22" s="86">
        <v>649.99999999999955</v>
      </c>
      <c r="W22" s="86"/>
      <c r="X22" s="86">
        <v>2130.0000000000018</v>
      </c>
      <c r="Y22" s="83"/>
      <c r="Z22" s="86">
        <v>1091.0000000000007</v>
      </c>
      <c r="AA22" s="83"/>
      <c r="AB22" s="86">
        <v>1026.0000000000005</v>
      </c>
      <c r="AC22" s="83"/>
      <c r="AD22" s="86">
        <v>1044.0000000000007</v>
      </c>
      <c r="AE22" s="83"/>
      <c r="AF22" s="86">
        <v>375.00000000000023</v>
      </c>
      <c r="AG22" s="83"/>
      <c r="AH22" s="86">
        <v>404.00000000000028</v>
      </c>
      <c r="AI22" s="83"/>
      <c r="AJ22" s="86">
        <v>375.00000000000006</v>
      </c>
      <c r="AK22" s="86"/>
      <c r="AL22" s="86">
        <v>1296.9999999999986</v>
      </c>
    </row>
    <row r="23" spans="2:38" ht="17.25" customHeight="1" x14ac:dyDescent="0.25">
      <c r="B23" s="17" t="s">
        <v>58</v>
      </c>
      <c r="C23" s="12"/>
      <c r="D23" s="85">
        <v>93821.999999999971</v>
      </c>
      <c r="E23" s="83">
        <v>91266.999999999956</v>
      </c>
      <c r="F23" s="86">
        <v>2554.9999999999991</v>
      </c>
      <c r="G23" s="83"/>
      <c r="H23" s="86">
        <v>2884.9999999999986</v>
      </c>
      <c r="I23" s="83"/>
      <c r="J23" s="86">
        <v>1660.0000000000014</v>
      </c>
      <c r="K23" s="86"/>
      <c r="L23" s="86">
        <v>1387.9999999999977</v>
      </c>
      <c r="M23" s="83"/>
      <c r="N23" s="86">
        <v>4709.9999999999973</v>
      </c>
      <c r="O23" s="83"/>
      <c r="P23" s="86">
        <v>2138.0000000000005</v>
      </c>
      <c r="Q23" s="83"/>
      <c r="R23" s="86">
        <v>8030.0000000000018</v>
      </c>
      <c r="S23" s="83"/>
      <c r="T23" s="86">
        <v>2609.0000000000018</v>
      </c>
      <c r="U23" s="83"/>
      <c r="V23" s="86">
        <v>5778.0000000000064</v>
      </c>
      <c r="W23" s="86"/>
      <c r="X23" s="86">
        <v>17974.999999999949</v>
      </c>
      <c r="Y23" s="83"/>
      <c r="Z23" s="86">
        <v>8370.0000000000055</v>
      </c>
      <c r="AA23" s="83"/>
      <c r="AB23" s="86">
        <v>8169.0000000000009</v>
      </c>
      <c r="AC23" s="83"/>
      <c r="AD23" s="86">
        <v>8007.9999999999955</v>
      </c>
      <c r="AE23" s="83"/>
      <c r="AF23" s="86">
        <v>1804.9999999999993</v>
      </c>
      <c r="AG23" s="83"/>
      <c r="AH23" s="86">
        <v>3365.0000000000014</v>
      </c>
      <c r="AI23" s="83"/>
      <c r="AJ23" s="86">
        <v>4332.9999999999973</v>
      </c>
      <c r="AK23" s="86"/>
      <c r="AL23" s="86">
        <v>10044.000000000002</v>
      </c>
    </row>
    <row r="24" spans="2:38" ht="17.25" customHeight="1" x14ac:dyDescent="0.25">
      <c r="B24" s="17" t="s">
        <v>59</v>
      </c>
      <c r="C24" s="12"/>
      <c r="D24" s="85">
        <v>910</v>
      </c>
      <c r="E24" s="83">
        <v>867</v>
      </c>
      <c r="F24" s="86">
        <v>43</v>
      </c>
      <c r="G24" s="83"/>
      <c r="H24" s="86">
        <v>38</v>
      </c>
      <c r="I24" s="83"/>
      <c r="J24" s="86">
        <v>19</v>
      </c>
      <c r="K24" s="86"/>
      <c r="L24" s="86">
        <v>5</v>
      </c>
      <c r="M24" s="83"/>
      <c r="N24" s="86">
        <v>107</v>
      </c>
      <c r="O24" s="83"/>
      <c r="P24" s="86">
        <v>21</v>
      </c>
      <c r="Q24" s="83"/>
      <c r="R24" s="86">
        <v>62</v>
      </c>
      <c r="S24" s="83"/>
      <c r="T24" s="86">
        <v>13.000000000000002</v>
      </c>
      <c r="U24" s="83"/>
      <c r="V24" s="86">
        <v>54</v>
      </c>
      <c r="W24" s="86"/>
      <c r="X24" s="86">
        <v>160</v>
      </c>
      <c r="Y24" s="83"/>
      <c r="Z24" s="86">
        <v>69</v>
      </c>
      <c r="AA24" s="83"/>
      <c r="AB24" s="86">
        <v>60</v>
      </c>
      <c r="AC24" s="83"/>
      <c r="AD24" s="86">
        <v>51.000000000000007</v>
      </c>
      <c r="AE24" s="83"/>
      <c r="AF24" s="86">
        <v>7</v>
      </c>
      <c r="AG24" s="83"/>
      <c r="AH24" s="86">
        <v>37.000000000000007</v>
      </c>
      <c r="AI24" s="83"/>
      <c r="AJ24" s="86">
        <v>54</v>
      </c>
      <c r="AK24" s="86"/>
      <c r="AL24" s="86">
        <v>110</v>
      </c>
    </row>
    <row r="25" spans="2:38" ht="17.25" customHeight="1" x14ac:dyDescent="0.25">
      <c r="B25" s="17" t="s">
        <v>60</v>
      </c>
      <c r="C25" s="12"/>
      <c r="D25" s="85">
        <v>56784.999999999993</v>
      </c>
      <c r="E25" s="83">
        <v>55925.999999999993</v>
      </c>
      <c r="F25" s="86">
        <v>859.00000000000011</v>
      </c>
      <c r="G25" s="83"/>
      <c r="H25" s="86">
        <v>2077.9999999999995</v>
      </c>
      <c r="I25" s="83"/>
      <c r="J25" s="86">
        <v>359.00000000000017</v>
      </c>
      <c r="K25" s="86"/>
      <c r="L25" s="86">
        <v>708.99999999999977</v>
      </c>
      <c r="M25" s="83"/>
      <c r="N25" s="86">
        <v>4343.0000000000009</v>
      </c>
      <c r="O25" s="83"/>
      <c r="P25" s="86">
        <v>2513.0000000000027</v>
      </c>
      <c r="Q25" s="83"/>
      <c r="R25" s="86">
        <v>5169.9999999999982</v>
      </c>
      <c r="S25" s="83"/>
      <c r="T25" s="86">
        <v>2082.9999999999973</v>
      </c>
      <c r="U25" s="83"/>
      <c r="V25" s="86">
        <v>4469.0000000000027</v>
      </c>
      <c r="W25" s="86"/>
      <c r="X25" s="86">
        <v>10477.999999999978</v>
      </c>
      <c r="Y25" s="83"/>
      <c r="Z25" s="86">
        <v>4112.0000000000009</v>
      </c>
      <c r="AA25" s="83"/>
      <c r="AB25" s="86">
        <v>4156.0000000000036</v>
      </c>
      <c r="AC25" s="83"/>
      <c r="AD25" s="86">
        <v>4153.0000000000045</v>
      </c>
      <c r="AE25" s="83"/>
      <c r="AF25" s="86">
        <v>1299.0000000000007</v>
      </c>
      <c r="AG25" s="83"/>
      <c r="AH25" s="86">
        <v>2276.9999999999977</v>
      </c>
      <c r="AI25" s="83"/>
      <c r="AJ25" s="86">
        <v>2242.9999999999982</v>
      </c>
      <c r="AK25" s="86"/>
      <c r="AL25" s="86">
        <v>5484.0000000000018</v>
      </c>
    </row>
    <row r="26" spans="2:38" ht="17.25" customHeight="1" x14ac:dyDescent="0.25">
      <c r="B26" s="17" t="s">
        <v>61</v>
      </c>
      <c r="C26" s="12"/>
      <c r="D26" s="85">
        <v>9112</v>
      </c>
      <c r="E26" s="83">
        <v>8887</v>
      </c>
      <c r="F26" s="86">
        <v>225.00000000000006</v>
      </c>
      <c r="G26" s="83"/>
      <c r="H26" s="86">
        <v>431.00000000000006</v>
      </c>
      <c r="I26" s="83"/>
      <c r="J26" s="86">
        <v>59.000000000000014</v>
      </c>
      <c r="K26" s="86"/>
      <c r="L26" s="86">
        <v>60.000000000000021</v>
      </c>
      <c r="M26" s="83"/>
      <c r="N26" s="86">
        <v>750.99999999999977</v>
      </c>
      <c r="O26" s="83"/>
      <c r="P26" s="86">
        <v>402.00000000000006</v>
      </c>
      <c r="Q26" s="83"/>
      <c r="R26" s="86">
        <v>428.00000000000017</v>
      </c>
      <c r="S26" s="83"/>
      <c r="T26" s="86">
        <v>257</v>
      </c>
      <c r="U26" s="83"/>
      <c r="V26" s="86">
        <v>457</v>
      </c>
      <c r="W26" s="86"/>
      <c r="X26" s="86">
        <v>1674.0000000000009</v>
      </c>
      <c r="Y26" s="83"/>
      <c r="Z26" s="86">
        <v>834.00000000000034</v>
      </c>
      <c r="AA26" s="83"/>
      <c r="AB26" s="86">
        <v>510.99999999999977</v>
      </c>
      <c r="AC26" s="83"/>
      <c r="AD26" s="86">
        <v>511.00000000000011</v>
      </c>
      <c r="AE26" s="83"/>
      <c r="AF26" s="86">
        <v>479</v>
      </c>
      <c r="AG26" s="83"/>
      <c r="AH26" s="86">
        <v>255.00000000000003</v>
      </c>
      <c r="AI26" s="83"/>
      <c r="AJ26" s="86">
        <v>664.00000000000011</v>
      </c>
      <c r="AK26" s="86"/>
      <c r="AL26" s="86">
        <v>1113.9999999999993</v>
      </c>
    </row>
    <row r="27" spans="2:38" ht="17.25" customHeight="1" x14ac:dyDescent="0.25">
      <c r="B27" s="17" t="s">
        <v>62</v>
      </c>
      <c r="C27" s="55"/>
      <c r="D27" s="85">
        <v>23250</v>
      </c>
      <c r="E27" s="83">
        <v>22748</v>
      </c>
      <c r="F27" s="86">
        <v>501.99999999999966</v>
      </c>
      <c r="G27" s="83"/>
      <c r="H27" s="86">
        <v>842.0000000000008</v>
      </c>
      <c r="I27" s="83"/>
      <c r="J27" s="86">
        <v>206.00000000000009</v>
      </c>
      <c r="K27" s="86"/>
      <c r="L27" s="86">
        <v>262</v>
      </c>
      <c r="M27" s="83"/>
      <c r="N27" s="86">
        <v>1125.9999999999998</v>
      </c>
      <c r="O27" s="83"/>
      <c r="P27" s="86">
        <v>898.00000000000011</v>
      </c>
      <c r="Q27" s="83"/>
      <c r="R27" s="86">
        <v>1814.9999999999991</v>
      </c>
      <c r="S27" s="83"/>
      <c r="T27" s="86">
        <v>506.00000000000023</v>
      </c>
      <c r="U27" s="83"/>
      <c r="V27" s="86">
        <v>1297.9999999999998</v>
      </c>
      <c r="W27" s="86"/>
      <c r="X27" s="86">
        <v>3870.9999999999982</v>
      </c>
      <c r="Y27" s="83"/>
      <c r="Z27" s="86">
        <v>2626.0000000000027</v>
      </c>
      <c r="AA27" s="83"/>
      <c r="AB27" s="86">
        <v>2327.0000000000014</v>
      </c>
      <c r="AC27" s="83"/>
      <c r="AD27" s="86">
        <v>2710.0000000000014</v>
      </c>
      <c r="AE27" s="83"/>
      <c r="AF27" s="86">
        <v>530.00000000000023</v>
      </c>
      <c r="AG27" s="83"/>
      <c r="AH27" s="86">
        <v>870.00000000000023</v>
      </c>
      <c r="AI27" s="83"/>
      <c r="AJ27" s="86">
        <v>528</v>
      </c>
      <c r="AK27" s="86"/>
      <c r="AL27" s="86">
        <v>2332.9999999999973</v>
      </c>
    </row>
    <row r="28" spans="2:38" ht="17.25" customHeight="1" x14ac:dyDescent="0.25">
      <c r="B28" s="17" t="s">
        <v>63</v>
      </c>
      <c r="C28" s="12"/>
      <c r="D28" s="85">
        <v>4884.0000000000009</v>
      </c>
      <c r="E28" s="83">
        <v>4774.0000000000009</v>
      </c>
      <c r="F28" s="86">
        <v>110.00000000000001</v>
      </c>
      <c r="G28" s="83"/>
      <c r="H28" s="86">
        <v>235.00000000000006</v>
      </c>
      <c r="I28" s="83"/>
      <c r="J28" s="86">
        <v>39</v>
      </c>
      <c r="K28" s="86"/>
      <c r="L28" s="86">
        <v>263.00000000000023</v>
      </c>
      <c r="M28" s="83"/>
      <c r="N28" s="86">
        <v>375.00000000000011</v>
      </c>
      <c r="O28" s="83"/>
      <c r="P28" s="86">
        <v>195</v>
      </c>
      <c r="Q28" s="83"/>
      <c r="R28" s="86">
        <v>386</v>
      </c>
      <c r="S28" s="83"/>
      <c r="T28" s="86">
        <v>142.00000000000003</v>
      </c>
      <c r="U28" s="83"/>
      <c r="V28" s="86">
        <v>298</v>
      </c>
      <c r="W28" s="86"/>
      <c r="X28" s="86">
        <v>847.00000000000034</v>
      </c>
      <c r="Y28" s="83"/>
      <c r="Z28" s="86">
        <v>601.99999999999977</v>
      </c>
      <c r="AA28" s="83"/>
      <c r="AB28" s="86">
        <v>372.00000000000011</v>
      </c>
      <c r="AC28" s="83"/>
      <c r="AD28" s="86">
        <v>337.00000000000006</v>
      </c>
      <c r="AE28" s="83"/>
      <c r="AF28" s="86">
        <v>116.00000000000001</v>
      </c>
      <c r="AG28" s="83"/>
      <c r="AH28" s="86">
        <v>146</v>
      </c>
      <c r="AI28" s="83"/>
      <c r="AJ28" s="86">
        <v>57</v>
      </c>
      <c r="AK28" s="86"/>
      <c r="AL28" s="86">
        <v>364.00000000000017</v>
      </c>
    </row>
    <row r="29" spans="2:38" ht="17.25" customHeight="1" x14ac:dyDescent="0.25">
      <c r="B29" s="17" t="s">
        <v>64</v>
      </c>
      <c r="C29" s="12"/>
      <c r="D29" s="85">
        <v>3362</v>
      </c>
      <c r="E29" s="83">
        <v>3258</v>
      </c>
      <c r="F29" s="86">
        <v>104</v>
      </c>
      <c r="G29" s="83"/>
      <c r="H29" s="86">
        <v>104</v>
      </c>
      <c r="I29" s="83"/>
      <c r="J29" s="86">
        <v>65.000000000000014</v>
      </c>
      <c r="K29" s="86"/>
      <c r="L29" s="86">
        <v>23</v>
      </c>
      <c r="M29" s="83"/>
      <c r="N29" s="86">
        <v>198</v>
      </c>
      <c r="O29" s="83"/>
      <c r="P29" s="86">
        <v>125</v>
      </c>
      <c r="Q29" s="83"/>
      <c r="R29" s="86">
        <v>256</v>
      </c>
      <c r="S29" s="83"/>
      <c r="T29" s="86">
        <v>80</v>
      </c>
      <c r="U29" s="83"/>
      <c r="V29" s="86">
        <v>132</v>
      </c>
      <c r="W29" s="86"/>
      <c r="X29" s="86">
        <v>548</v>
      </c>
      <c r="Y29" s="83"/>
      <c r="Z29" s="86">
        <v>325.00000000000011</v>
      </c>
      <c r="AA29" s="83"/>
      <c r="AB29" s="86">
        <v>325</v>
      </c>
      <c r="AC29" s="83"/>
      <c r="AD29" s="86">
        <v>356.99999999999983</v>
      </c>
      <c r="AE29" s="83"/>
      <c r="AF29" s="86">
        <v>104</v>
      </c>
      <c r="AG29" s="83"/>
      <c r="AH29" s="86">
        <v>94</v>
      </c>
      <c r="AI29" s="83"/>
      <c r="AJ29" s="86">
        <v>61</v>
      </c>
      <c r="AK29" s="86"/>
      <c r="AL29" s="86">
        <v>461.00000000000011</v>
      </c>
    </row>
    <row r="30" spans="2:38" ht="17.25" customHeight="1" x14ac:dyDescent="0.25">
      <c r="B30" s="17" t="s">
        <v>65</v>
      </c>
      <c r="C30" s="12"/>
      <c r="D30" s="85">
        <v>6480.9999999999991</v>
      </c>
      <c r="E30" s="83">
        <v>6373.9999999999982</v>
      </c>
      <c r="F30" s="86">
        <v>107.00000000000003</v>
      </c>
      <c r="G30" s="83"/>
      <c r="H30" s="86">
        <v>127</v>
      </c>
      <c r="I30" s="83"/>
      <c r="J30" s="86">
        <v>68.000000000000014</v>
      </c>
      <c r="K30" s="86"/>
      <c r="L30" s="86">
        <v>35.000000000000007</v>
      </c>
      <c r="M30" s="83"/>
      <c r="N30" s="86">
        <v>348.00000000000011</v>
      </c>
      <c r="O30" s="83"/>
      <c r="P30" s="86">
        <v>534</v>
      </c>
      <c r="Q30" s="83"/>
      <c r="R30" s="86">
        <v>492.00000000000028</v>
      </c>
      <c r="S30" s="83"/>
      <c r="T30" s="86">
        <v>91</v>
      </c>
      <c r="U30" s="83"/>
      <c r="V30" s="86">
        <v>188.00000000000006</v>
      </c>
      <c r="W30" s="86"/>
      <c r="X30" s="86">
        <v>1404.9999999999991</v>
      </c>
      <c r="Y30" s="83"/>
      <c r="Z30" s="86">
        <v>578.00000000000023</v>
      </c>
      <c r="AA30" s="83"/>
      <c r="AB30" s="86">
        <v>515.00000000000011</v>
      </c>
      <c r="AC30" s="83"/>
      <c r="AD30" s="86">
        <v>531.00000000000034</v>
      </c>
      <c r="AE30" s="83"/>
      <c r="AF30" s="86">
        <v>239.00000000000006</v>
      </c>
      <c r="AG30" s="83"/>
      <c r="AH30" s="86">
        <v>92</v>
      </c>
      <c r="AI30" s="83"/>
      <c r="AJ30" s="86">
        <v>154</v>
      </c>
      <c r="AK30" s="86"/>
      <c r="AL30" s="86">
        <v>976.99999999999932</v>
      </c>
    </row>
    <row r="31" spans="2:3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  <c r="AG31" s="35"/>
      <c r="AH31" s="32"/>
      <c r="AI31" s="35"/>
      <c r="AJ31" s="32"/>
      <c r="AK31" s="35"/>
      <c r="AL31" s="32"/>
    </row>
    <row r="32" spans="2:38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  <c r="AG32" s="11"/>
      <c r="AI32" s="11"/>
      <c r="AK32" s="11"/>
    </row>
    <row r="33" spans="3:37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  <c r="AG33" s="9"/>
      <c r="AI33" s="9"/>
      <c r="AK33" s="9"/>
    </row>
    <row r="34" spans="3:37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  <c r="AG34" s="11"/>
      <c r="AI34" s="11"/>
      <c r="AK34" s="11"/>
    </row>
    <row r="35" spans="3:37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  <c r="AG35" s="9"/>
      <c r="AI35" s="9"/>
      <c r="AK35" s="9"/>
    </row>
    <row r="36" spans="3:37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  <c r="AG36" s="12"/>
      <c r="AI36" s="12"/>
      <c r="AK36" s="12"/>
    </row>
    <row r="37" spans="3:37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  <c r="AG37" s="12"/>
      <c r="AI37" s="12"/>
      <c r="AK37" s="12"/>
    </row>
    <row r="38" spans="3:37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  <c r="AG38" s="12"/>
      <c r="AI38" s="12"/>
      <c r="AK38" s="12"/>
    </row>
    <row r="39" spans="3:37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  <c r="AG39" s="13"/>
      <c r="AI39" s="13"/>
      <c r="AK39" s="13"/>
    </row>
    <row r="40" spans="3:37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  <c r="AG40" s="13"/>
      <c r="AI40" s="13"/>
      <c r="AK40" s="13"/>
    </row>
    <row r="41" spans="3:37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  <c r="AG41" s="13"/>
      <c r="AI41" s="13"/>
      <c r="AK41" s="13"/>
    </row>
    <row r="42" spans="3:37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  <c r="AG42" s="13"/>
      <c r="AI42" s="13"/>
      <c r="AK42" s="13"/>
    </row>
    <row r="43" spans="3:37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  <c r="AG43" s="12"/>
      <c r="AI43" s="12"/>
      <c r="AK43" s="12"/>
    </row>
    <row r="44" spans="3:37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  <c r="AG44" s="13"/>
      <c r="AI44" s="13"/>
      <c r="AK44" s="13"/>
    </row>
    <row r="45" spans="3:37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  <c r="AG45" s="13"/>
      <c r="AI45" s="13"/>
      <c r="AK45" s="13"/>
    </row>
    <row r="46" spans="3:37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  <c r="AG46" s="13"/>
      <c r="AI46" s="13"/>
      <c r="AK46" s="13"/>
    </row>
    <row r="48" spans="3:37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  <c r="AG48" s="2"/>
      <c r="AI48" s="2"/>
      <c r="AK48" s="2"/>
    </row>
    <row r="49" spans="3:37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  <c r="AG49" s="4"/>
      <c r="AI49" s="4"/>
      <c r="AK49" s="4"/>
    </row>
    <row r="50" spans="3:37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  <c r="AG50" s="4"/>
      <c r="AI50" s="4"/>
      <c r="AK50" s="4"/>
    </row>
  </sheetData>
  <mergeCells count="5">
    <mergeCell ref="B3:AL3"/>
    <mergeCell ref="B5:AL5"/>
    <mergeCell ref="B6:AL6"/>
    <mergeCell ref="D8:AL8"/>
    <mergeCell ref="B8:B10"/>
  </mergeCells>
  <pageMargins left="0.31496062992125984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A2:O50"/>
  <sheetViews>
    <sheetView workbookViewId="0"/>
  </sheetViews>
  <sheetFormatPr defaultRowHeight="14.25" x14ac:dyDescent="0.25"/>
  <cols>
    <col min="1" max="1" width="3.5703125" style="28" customWidth="1"/>
    <col min="2" max="2" width="54.28515625" style="28" bestFit="1" customWidth="1"/>
    <col min="3" max="3" width="0.85546875" style="29" customWidth="1"/>
    <col min="4" max="4" width="9.7109375" style="28" customWidth="1"/>
    <col min="5" max="5" width="0.85546875" style="28" customWidth="1"/>
    <col min="6" max="6" width="9.140625" style="28" customWidth="1"/>
    <col min="7" max="7" width="0.85546875" style="28" customWidth="1"/>
    <col min="8" max="8" width="8" style="28" customWidth="1"/>
    <col min="9" max="9" width="0.85546875" style="28" customWidth="1"/>
    <col min="10" max="10" width="17" style="28" customWidth="1"/>
    <col min="11" max="11" width="0.85546875" style="28" customWidth="1"/>
    <col min="12" max="12" width="11.7109375" style="28" customWidth="1"/>
    <col min="13" max="13" width="0.85546875" style="28" customWidth="1"/>
    <col min="14" max="14" width="10.7109375" style="28" customWidth="1"/>
    <col min="15" max="16384" width="9.140625" style="28"/>
  </cols>
  <sheetData>
    <row r="2" spans="1:15" ht="15" x14ac:dyDescent="0.25">
      <c r="B2" s="27"/>
      <c r="D2" s="27"/>
      <c r="F2" s="27"/>
      <c r="N2" s="27" t="s">
        <v>179</v>
      </c>
    </row>
    <row r="3" spans="1:15" ht="24" customHeight="1" x14ac:dyDescent="0.2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5" ht="3.75" customHeight="1" x14ac:dyDescent="0.25"/>
    <row r="5" spans="1:15" ht="13.5" customHeight="1" x14ac:dyDescent="0.25">
      <c r="A5" s="142">
        <v>2014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5" ht="15" customHeight="1" x14ac:dyDescent="0.25">
      <c r="A6" s="141" t="s">
        <v>45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5" ht="3" customHeight="1" x14ac:dyDescent="0.25">
      <c r="D7" s="29"/>
      <c r="F7" s="29"/>
      <c r="H7" s="29"/>
      <c r="J7" s="29"/>
      <c r="L7" s="29"/>
      <c r="N7" s="29"/>
    </row>
    <row r="8" spans="1:15" ht="12" customHeight="1" x14ac:dyDescent="0.2">
      <c r="A8" s="148" t="s">
        <v>43</v>
      </c>
      <c r="B8" s="148"/>
      <c r="C8" s="54"/>
      <c r="D8" s="149" t="s">
        <v>180</v>
      </c>
      <c r="E8" s="149"/>
      <c r="F8" s="149"/>
      <c r="G8" s="150"/>
      <c r="H8" s="150"/>
      <c r="I8" s="150"/>
      <c r="J8" s="150"/>
      <c r="K8" s="150"/>
      <c r="L8" s="150"/>
      <c r="M8" s="150"/>
      <c r="N8" s="150"/>
    </row>
    <row r="9" spans="1:15" s="29" customFormat="1" ht="3.75" customHeight="1" x14ac:dyDescent="0.2">
      <c r="A9" s="148"/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1:15" s="31" customFormat="1" ht="58.5" customHeight="1" x14ac:dyDescent="0.2">
      <c r="A10" s="148"/>
      <c r="B10" s="148"/>
      <c r="C10" s="54"/>
      <c r="D10" s="38" t="s">
        <v>181</v>
      </c>
      <c r="E10" s="26"/>
      <c r="F10" s="38" t="s">
        <v>182</v>
      </c>
      <c r="G10" s="26"/>
      <c r="H10" s="38" t="s">
        <v>183</v>
      </c>
      <c r="I10" s="26"/>
      <c r="J10" s="38" t="s">
        <v>186</v>
      </c>
      <c r="K10" s="26"/>
      <c r="L10" s="38" t="s">
        <v>184</v>
      </c>
      <c r="M10" s="26"/>
      <c r="N10" s="38" t="s">
        <v>185</v>
      </c>
    </row>
    <row r="11" spans="1:15" ht="3.75" customHeight="1" x14ac:dyDescent="0.25">
      <c r="A11" s="32"/>
      <c r="B11" s="32"/>
      <c r="C11" s="42"/>
      <c r="D11" s="42"/>
      <c r="E11" s="32"/>
      <c r="F11" s="42"/>
      <c r="G11" s="32"/>
      <c r="H11" s="42"/>
      <c r="I11" s="32"/>
      <c r="J11" s="42"/>
      <c r="K11" s="32"/>
      <c r="L11" s="42"/>
      <c r="M11" s="32"/>
      <c r="N11" s="42"/>
    </row>
    <row r="12" spans="1:15" ht="14.25" customHeight="1" x14ac:dyDescent="0.2">
      <c r="B12" s="5" t="s">
        <v>20</v>
      </c>
      <c r="C12" s="43"/>
      <c r="D12" s="85">
        <v>53499</v>
      </c>
      <c r="E12" s="79"/>
      <c r="F12" s="85">
        <v>19474</v>
      </c>
      <c r="G12" s="79"/>
      <c r="H12" s="85">
        <v>8546</v>
      </c>
      <c r="I12" s="79"/>
      <c r="J12" s="85">
        <v>76205</v>
      </c>
      <c r="K12" s="79"/>
      <c r="L12" s="85">
        <v>20667</v>
      </c>
      <c r="M12" s="85"/>
      <c r="N12" s="85">
        <v>49183</v>
      </c>
      <c r="O12" s="120"/>
    </row>
    <row r="13" spans="1:15" ht="15" customHeight="1" x14ac:dyDescent="0.2">
      <c r="A13" s="8" t="s">
        <v>21</v>
      </c>
      <c r="B13" s="9" t="s">
        <v>27</v>
      </c>
      <c r="C13" s="9"/>
      <c r="D13" s="34">
        <v>1408</v>
      </c>
      <c r="E13" s="34"/>
      <c r="F13" s="34">
        <v>811</v>
      </c>
      <c r="G13" s="34"/>
      <c r="H13" s="34">
        <v>617</v>
      </c>
      <c r="I13" s="34"/>
      <c r="J13" s="34">
        <v>2083</v>
      </c>
      <c r="K13" s="34"/>
      <c r="L13" s="34">
        <v>339</v>
      </c>
      <c r="M13" s="34"/>
      <c r="N13" s="34">
        <v>1412</v>
      </c>
      <c r="O13" s="120"/>
    </row>
    <row r="14" spans="1:15" ht="15" customHeight="1" x14ac:dyDescent="0.2">
      <c r="A14" s="10" t="s">
        <v>0</v>
      </c>
      <c r="B14" s="11" t="s">
        <v>22</v>
      </c>
      <c r="C14" s="9"/>
      <c r="D14" s="34">
        <v>320</v>
      </c>
      <c r="E14" s="34"/>
      <c r="F14" s="34">
        <v>92</v>
      </c>
      <c r="G14" s="34"/>
      <c r="H14" s="34">
        <v>12</v>
      </c>
      <c r="I14" s="34"/>
      <c r="J14" s="34">
        <v>304</v>
      </c>
      <c r="K14" s="34"/>
      <c r="L14" s="34">
        <v>36</v>
      </c>
      <c r="M14" s="34"/>
      <c r="N14" s="34">
        <v>314</v>
      </c>
      <c r="O14" s="120"/>
    </row>
    <row r="15" spans="1:15" ht="15" customHeight="1" x14ac:dyDescent="0.2">
      <c r="A15" s="10" t="s">
        <v>1</v>
      </c>
      <c r="B15" s="11" t="s">
        <v>23</v>
      </c>
      <c r="C15" s="9"/>
      <c r="D15" s="34">
        <v>9629</v>
      </c>
      <c r="E15" s="34"/>
      <c r="F15" s="34">
        <v>3837</v>
      </c>
      <c r="G15" s="34"/>
      <c r="H15" s="34">
        <v>647</v>
      </c>
      <c r="I15" s="34"/>
      <c r="J15" s="34">
        <v>11003</v>
      </c>
      <c r="K15" s="34"/>
      <c r="L15" s="34">
        <v>2308</v>
      </c>
      <c r="M15" s="34"/>
      <c r="N15" s="34">
        <v>8307</v>
      </c>
      <c r="O15" s="120"/>
    </row>
    <row r="16" spans="1:15" ht="15" customHeight="1" x14ac:dyDescent="0.2">
      <c r="A16" s="8" t="s">
        <v>2</v>
      </c>
      <c r="B16" s="9" t="s">
        <v>30</v>
      </c>
      <c r="C16" s="9"/>
      <c r="D16" s="34">
        <v>164</v>
      </c>
      <c r="E16" s="34"/>
      <c r="F16" s="34">
        <v>43</v>
      </c>
      <c r="G16" s="34"/>
      <c r="H16" s="34">
        <v>2</v>
      </c>
      <c r="I16" s="34"/>
      <c r="J16" s="34">
        <v>131</v>
      </c>
      <c r="K16" s="34"/>
      <c r="L16" s="34">
        <v>53</v>
      </c>
      <c r="M16" s="34"/>
      <c r="N16" s="34">
        <v>143</v>
      </c>
      <c r="O16" s="120"/>
    </row>
    <row r="17" spans="1:15" ht="15" customHeight="1" x14ac:dyDescent="0.2">
      <c r="A17" s="10" t="s">
        <v>3</v>
      </c>
      <c r="B17" s="11" t="s">
        <v>28</v>
      </c>
      <c r="C17" s="9"/>
      <c r="D17" s="34">
        <v>566</v>
      </c>
      <c r="E17" s="34"/>
      <c r="F17" s="34">
        <v>287</v>
      </c>
      <c r="G17" s="34"/>
      <c r="H17" s="34">
        <v>328</v>
      </c>
      <c r="I17" s="34"/>
      <c r="J17" s="34">
        <v>591</v>
      </c>
      <c r="K17" s="34"/>
      <c r="L17" s="34">
        <v>243</v>
      </c>
      <c r="M17" s="34"/>
      <c r="N17" s="34">
        <v>524</v>
      </c>
      <c r="O17" s="120"/>
    </row>
    <row r="18" spans="1:15" ht="15" customHeight="1" x14ac:dyDescent="0.2">
      <c r="A18" s="8" t="s">
        <v>4</v>
      </c>
      <c r="B18" s="9" t="s">
        <v>24</v>
      </c>
      <c r="C18" s="9"/>
      <c r="D18" s="34">
        <v>4146</v>
      </c>
      <c r="E18" s="34"/>
      <c r="F18" s="34">
        <v>1564</v>
      </c>
      <c r="G18" s="34"/>
      <c r="H18" s="34">
        <v>329</v>
      </c>
      <c r="I18" s="34"/>
      <c r="J18" s="34">
        <v>5568</v>
      </c>
      <c r="K18" s="34"/>
      <c r="L18" s="34">
        <v>818</v>
      </c>
      <c r="M18" s="34"/>
      <c r="N18" s="34">
        <v>4545</v>
      </c>
      <c r="O18" s="120"/>
    </row>
    <row r="19" spans="1:15" ht="15" customHeight="1" x14ac:dyDescent="0.2">
      <c r="A19" s="8" t="s">
        <v>5</v>
      </c>
      <c r="B19" s="12" t="s">
        <v>176</v>
      </c>
      <c r="C19" s="12"/>
      <c r="D19" s="34">
        <v>16044</v>
      </c>
      <c r="E19" s="34"/>
      <c r="F19" s="34">
        <v>5200</v>
      </c>
      <c r="G19" s="34"/>
      <c r="H19" s="34">
        <v>1563</v>
      </c>
      <c r="I19" s="34"/>
      <c r="J19" s="34">
        <v>24249</v>
      </c>
      <c r="K19" s="34"/>
      <c r="L19" s="34">
        <v>6622</v>
      </c>
      <c r="M19" s="34"/>
      <c r="N19" s="34">
        <v>15909</v>
      </c>
      <c r="O19" s="120"/>
    </row>
    <row r="20" spans="1:15" ht="15" customHeight="1" x14ac:dyDescent="0.2">
      <c r="A20" s="8" t="s">
        <v>6</v>
      </c>
      <c r="B20" s="12" t="s">
        <v>25</v>
      </c>
      <c r="C20" s="12"/>
      <c r="D20" s="34">
        <v>1568</v>
      </c>
      <c r="E20" s="34"/>
      <c r="F20" s="34">
        <v>376</v>
      </c>
      <c r="G20" s="34"/>
      <c r="H20" s="34">
        <v>235</v>
      </c>
      <c r="I20" s="34"/>
      <c r="J20" s="34">
        <v>2263</v>
      </c>
      <c r="K20" s="34"/>
      <c r="L20" s="34">
        <v>1060</v>
      </c>
      <c r="M20" s="34"/>
      <c r="N20" s="34">
        <v>1409</v>
      </c>
      <c r="O20" s="120"/>
    </row>
    <row r="21" spans="1:15" ht="15" customHeight="1" x14ac:dyDescent="0.2">
      <c r="A21" s="8" t="s">
        <v>7</v>
      </c>
      <c r="B21" s="12" t="s">
        <v>35</v>
      </c>
      <c r="C21" s="12"/>
      <c r="D21" s="34">
        <v>5429</v>
      </c>
      <c r="E21" s="34"/>
      <c r="F21" s="34">
        <v>2758</v>
      </c>
      <c r="G21" s="34"/>
      <c r="H21" s="34">
        <v>1234</v>
      </c>
      <c r="I21" s="34"/>
      <c r="J21" s="34">
        <v>8348</v>
      </c>
      <c r="K21" s="34"/>
      <c r="L21" s="34">
        <v>2754</v>
      </c>
      <c r="M21" s="34"/>
      <c r="N21" s="34">
        <v>4934</v>
      </c>
      <c r="O21" s="120"/>
    </row>
    <row r="22" spans="1:15" ht="15" customHeight="1" x14ac:dyDescent="0.2">
      <c r="A22" s="8" t="s">
        <v>8</v>
      </c>
      <c r="B22" s="13" t="s">
        <v>31</v>
      </c>
      <c r="C22" s="12"/>
      <c r="D22" s="34">
        <v>876</v>
      </c>
      <c r="E22" s="34"/>
      <c r="F22" s="34">
        <v>98</v>
      </c>
      <c r="G22" s="34"/>
      <c r="H22" s="34">
        <v>28</v>
      </c>
      <c r="I22" s="34"/>
      <c r="J22" s="34">
        <v>1123</v>
      </c>
      <c r="K22" s="34"/>
      <c r="L22" s="34">
        <v>386</v>
      </c>
      <c r="M22" s="34"/>
      <c r="N22" s="34">
        <v>639</v>
      </c>
      <c r="O22" s="120"/>
    </row>
    <row r="23" spans="1:15" ht="15" customHeight="1" x14ac:dyDescent="0.2">
      <c r="A23" s="8" t="s">
        <v>9</v>
      </c>
      <c r="B23" s="13" t="s">
        <v>32</v>
      </c>
      <c r="C23" s="12"/>
      <c r="D23" s="34">
        <v>1092</v>
      </c>
      <c r="E23" s="34"/>
      <c r="F23" s="34">
        <v>129</v>
      </c>
      <c r="G23" s="34"/>
      <c r="H23" s="34">
        <v>45</v>
      </c>
      <c r="I23" s="34"/>
      <c r="J23" s="34">
        <v>1658</v>
      </c>
      <c r="K23" s="34"/>
      <c r="L23" s="34">
        <v>595</v>
      </c>
      <c r="M23" s="34"/>
      <c r="N23" s="34">
        <v>805</v>
      </c>
      <c r="O23" s="120"/>
    </row>
    <row r="24" spans="1:15" ht="15" customHeight="1" x14ac:dyDescent="0.2">
      <c r="A24" s="8" t="s">
        <v>10</v>
      </c>
      <c r="B24" s="13" t="s">
        <v>33</v>
      </c>
      <c r="C24" s="12"/>
      <c r="D24" s="34">
        <v>598</v>
      </c>
      <c r="E24" s="34"/>
      <c r="F24" s="34">
        <v>133</v>
      </c>
      <c r="G24" s="34"/>
      <c r="H24" s="34">
        <v>41</v>
      </c>
      <c r="I24" s="34"/>
      <c r="J24" s="34">
        <v>985</v>
      </c>
      <c r="K24" s="34"/>
      <c r="L24" s="34">
        <v>244</v>
      </c>
      <c r="M24" s="34"/>
      <c r="N24" s="34">
        <v>491</v>
      </c>
      <c r="O24" s="120"/>
    </row>
    <row r="25" spans="1:15" ht="15" customHeight="1" x14ac:dyDescent="0.2">
      <c r="A25" s="8" t="s">
        <v>11</v>
      </c>
      <c r="B25" s="13" t="s">
        <v>36</v>
      </c>
      <c r="C25" s="12"/>
      <c r="D25" s="34">
        <v>2911</v>
      </c>
      <c r="E25" s="34"/>
      <c r="F25" s="34">
        <v>555</v>
      </c>
      <c r="G25" s="34"/>
      <c r="H25" s="34">
        <v>249</v>
      </c>
      <c r="I25" s="34"/>
      <c r="J25" s="34">
        <v>4527</v>
      </c>
      <c r="K25" s="34"/>
      <c r="L25" s="34">
        <v>1170</v>
      </c>
      <c r="M25" s="34"/>
      <c r="N25" s="34">
        <v>2428</v>
      </c>
      <c r="O25" s="120"/>
    </row>
    <row r="26" spans="1:15" ht="15" customHeight="1" x14ac:dyDescent="0.2">
      <c r="A26" s="8" t="s">
        <v>12</v>
      </c>
      <c r="B26" s="12" t="s">
        <v>34</v>
      </c>
      <c r="C26" s="12"/>
      <c r="D26" s="34">
        <v>1311</v>
      </c>
      <c r="E26" s="34"/>
      <c r="F26" s="34">
        <v>372</v>
      </c>
      <c r="G26" s="34"/>
      <c r="H26" s="34">
        <v>141</v>
      </c>
      <c r="I26" s="34"/>
      <c r="J26" s="34">
        <v>1878</v>
      </c>
      <c r="K26" s="34"/>
      <c r="L26" s="34">
        <v>537</v>
      </c>
      <c r="M26" s="34"/>
      <c r="N26" s="34">
        <v>1043</v>
      </c>
      <c r="O26" s="120"/>
    </row>
    <row r="27" spans="1:15" ht="15" customHeight="1" x14ac:dyDescent="0.2">
      <c r="A27" s="14" t="s">
        <v>13</v>
      </c>
      <c r="B27" s="15" t="s">
        <v>37</v>
      </c>
      <c r="C27" s="55"/>
      <c r="D27" s="34">
        <v>206</v>
      </c>
      <c r="E27" s="34"/>
      <c r="F27" s="34">
        <v>74</v>
      </c>
      <c r="G27" s="34"/>
      <c r="H27" s="34">
        <v>76</v>
      </c>
      <c r="I27" s="34"/>
      <c r="J27" s="34">
        <v>252</v>
      </c>
      <c r="K27" s="34"/>
      <c r="L27" s="34">
        <v>104</v>
      </c>
      <c r="M27" s="34"/>
      <c r="N27" s="34">
        <v>190</v>
      </c>
      <c r="O27" s="120"/>
    </row>
    <row r="28" spans="1:15" ht="15" customHeight="1" x14ac:dyDescent="0.2">
      <c r="A28" s="8" t="s">
        <v>14</v>
      </c>
      <c r="B28" s="13" t="s">
        <v>26</v>
      </c>
      <c r="C28" s="12"/>
      <c r="D28" s="34">
        <v>788</v>
      </c>
      <c r="E28" s="34"/>
      <c r="F28" s="34">
        <v>253</v>
      </c>
      <c r="G28" s="34"/>
      <c r="H28" s="34">
        <v>160</v>
      </c>
      <c r="I28" s="34"/>
      <c r="J28" s="34">
        <v>1194</v>
      </c>
      <c r="K28" s="34"/>
      <c r="L28" s="34">
        <v>373</v>
      </c>
      <c r="M28" s="34"/>
      <c r="N28" s="34">
        <v>605</v>
      </c>
      <c r="O28" s="120"/>
    </row>
    <row r="29" spans="1:15" ht="15" customHeight="1" x14ac:dyDescent="0.2">
      <c r="A29" s="8" t="s">
        <v>15</v>
      </c>
      <c r="B29" s="13" t="s">
        <v>38</v>
      </c>
      <c r="C29" s="12"/>
      <c r="D29" s="34">
        <v>3643</v>
      </c>
      <c r="E29" s="34"/>
      <c r="F29" s="34">
        <v>1578</v>
      </c>
      <c r="G29" s="34"/>
      <c r="H29" s="34">
        <v>2096</v>
      </c>
      <c r="I29" s="34"/>
      <c r="J29" s="34">
        <v>5420</v>
      </c>
      <c r="K29" s="34"/>
      <c r="L29" s="34">
        <v>1833</v>
      </c>
      <c r="M29" s="34"/>
      <c r="N29" s="34">
        <v>3009</v>
      </c>
      <c r="O29" s="120"/>
    </row>
    <row r="30" spans="1:15" ht="15" customHeight="1" x14ac:dyDescent="0.2">
      <c r="A30" s="8" t="s">
        <v>16</v>
      </c>
      <c r="B30" s="13" t="s">
        <v>39</v>
      </c>
      <c r="C30" s="12"/>
      <c r="D30" s="34">
        <v>438</v>
      </c>
      <c r="E30" s="34"/>
      <c r="F30" s="34">
        <v>138</v>
      </c>
      <c r="G30" s="34"/>
      <c r="H30" s="34">
        <v>57</v>
      </c>
      <c r="I30" s="34"/>
      <c r="J30" s="34">
        <v>640</v>
      </c>
      <c r="K30" s="34"/>
      <c r="L30" s="34">
        <v>176</v>
      </c>
      <c r="M30" s="34"/>
      <c r="N30" s="34">
        <v>349</v>
      </c>
      <c r="O30" s="120"/>
    </row>
    <row r="31" spans="1:15" ht="15" customHeight="1" x14ac:dyDescent="0.2">
      <c r="A31" s="8" t="s">
        <v>17</v>
      </c>
      <c r="B31" s="13" t="s">
        <v>40</v>
      </c>
      <c r="C31" s="12"/>
      <c r="D31" s="51">
        <v>2358</v>
      </c>
      <c r="E31" s="51"/>
      <c r="F31" s="51">
        <v>1176</v>
      </c>
      <c r="G31" s="51"/>
      <c r="H31" s="51">
        <v>686</v>
      </c>
      <c r="I31" s="51"/>
      <c r="J31" s="51">
        <v>3984</v>
      </c>
      <c r="K31" s="51"/>
      <c r="L31" s="51">
        <v>1012</v>
      </c>
      <c r="M31" s="51"/>
      <c r="N31" s="51">
        <v>2125</v>
      </c>
      <c r="O31" s="120"/>
    </row>
    <row r="32" spans="1:15" ht="15" customHeight="1" x14ac:dyDescent="0.2">
      <c r="A32" s="14" t="s">
        <v>18</v>
      </c>
      <c r="B32" s="15" t="s">
        <v>177</v>
      </c>
      <c r="C32" s="9"/>
      <c r="D32" s="51">
        <v>1</v>
      </c>
      <c r="F32" s="51">
        <v>0</v>
      </c>
      <c r="H32" s="51">
        <v>0</v>
      </c>
      <c r="J32" s="51">
        <v>1</v>
      </c>
      <c r="L32" s="51">
        <v>1</v>
      </c>
      <c r="N32" s="51">
        <v>0</v>
      </c>
      <c r="O32" s="120"/>
    </row>
    <row r="33" spans="1:15" ht="15" customHeight="1" x14ac:dyDescent="0.2">
      <c r="A33" s="14" t="s">
        <v>19</v>
      </c>
      <c r="B33" s="15" t="s">
        <v>175</v>
      </c>
      <c r="C33" s="9"/>
      <c r="D33" s="51">
        <v>3</v>
      </c>
      <c r="E33" s="51"/>
      <c r="F33" s="51">
        <v>0</v>
      </c>
      <c r="G33" s="51"/>
      <c r="H33" s="51">
        <v>0</v>
      </c>
      <c r="I33" s="51"/>
      <c r="J33" s="51">
        <v>3</v>
      </c>
      <c r="K33" s="51"/>
      <c r="L33" s="51">
        <v>3</v>
      </c>
      <c r="M33" s="51"/>
      <c r="N33" s="51">
        <v>2</v>
      </c>
      <c r="O33" s="120"/>
    </row>
    <row r="34" spans="1:15" ht="3.75" customHeight="1" x14ac:dyDescent="0.25">
      <c r="A34" s="22"/>
      <c r="B34" s="23"/>
      <c r="C34" s="32"/>
      <c r="D34" s="63"/>
      <c r="E34" s="42"/>
      <c r="F34" s="63"/>
      <c r="G34" s="42"/>
      <c r="H34" s="63"/>
      <c r="I34" s="42"/>
      <c r="J34" s="63"/>
      <c r="K34" s="42"/>
      <c r="L34" s="63"/>
      <c r="M34" s="42"/>
      <c r="N34" s="63"/>
    </row>
    <row r="35" spans="1:15" x14ac:dyDescent="0.2">
      <c r="B35" s="1"/>
      <c r="C35" s="9"/>
      <c r="D35" s="29"/>
      <c r="E35" s="9"/>
      <c r="F35" s="29"/>
      <c r="G35" s="9"/>
      <c r="H35" s="29"/>
      <c r="I35" s="9"/>
      <c r="J35" s="29"/>
      <c r="K35" s="9"/>
      <c r="L35" s="29"/>
      <c r="M35" s="9"/>
      <c r="N35" s="29"/>
    </row>
    <row r="36" spans="1:15" x14ac:dyDescent="0.25">
      <c r="C36" s="12"/>
      <c r="D36" s="29"/>
      <c r="E36" s="12"/>
      <c r="F36" s="29"/>
      <c r="G36" s="12"/>
      <c r="H36" s="29"/>
      <c r="I36" s="12"/>
      <c r="J36" s="29"/>
      <c r="K36" s="12"/>
      <c r="L36" s="29"/>
      <c r="M36" s="12"/>
      <c r="N36" s="29"/>
    </row>
    <row r="37" spans="1:15" x14ac:dyDescent="0.25">
      <c r="C37" s="12"/>
      <c r="E37" s="12"/>
      <c r="G37" s="12"/>
      <c r="I37" s="12"/>
      <c r="K37" s="12"/>
      <c r="M37" s="12"/>
    </row>
    <row r="38" spans="1:15" x14ac:dyDescent="0.25">
      <c r="C38" s="12"/>
      <c r="E38" s="12"/>
      <c r="G38" s="12"/>
      <c r="I38" s="12"/>
      <c r="K38" s="12"/>
      <c r="M38" s="12"/>
    </row>
    <row r="39" spans="1:15" x14ac:dyDescent="0.25">
      <c r="C39" s="12"/>
      <c r="E39" s="13"/>
      <c r="G39" s="13"/>
      <c r="I39" s="13"/>
      <c r="K39" s="13"/>
      <c r="M39" s="13"/>
    </row>
    <row r="40" spans="1:15" x14ac:dyDescent="0.25">
      <c r="C40" s="12"/>
      <c r="E40" s="13"/>
      <c r="G40" s="13"/>
      <c r="I40" s="13"/>
      <c r="K40" s="13"/>
      <c r="M40" s="13"/>
    </row>
    <row r="41" spans="1:15" x14ac:dyDescent="0.25">
      <c r="C41" s="12"/>
      <c r="E41" s="13"/>
      <c r="G41" s="13"/>
      <c r="I41" s="13"/>
      <c r="K41" s="13"/>
      <c r="M41" s="13"/>
    </row>
    <row r="42" spans="1:15" x14ac:dyDescent="0.25">
      <c r="C42" s="12"/>
      <c r="E42" s="13"/>
      <c r="G42" s="13"/>
      <c r="I42" s="13"/>
      <c r="K42" s="13"/>
      <c r="M42" s="13"/>
    </row>
    <row r="43" spans="1:15" x14ac:dyDescent="0.25">
      <c r="C43" s="12"/>
      <c r="E43" s="12"/>
      <c r="G43" s="12"/>
      <c r="I43" s="12"/>
      <c r="K43" s="12"/>
      <c r="M43" s="12"/>
    </row>
    <row r="44" spans="1:15" x14ac:dyDescent="0.25">
      <c r="C44" s="12"/>
      <c r="E44" s="13"/>
      <c r="G44" s="13"/>
      <c r="I44" s="13"/>
      <c r="K44" s="13"/>
      <c r="M44" s="13"/>
    </row>
    <row r="45" spans="1:15" x14ac:dyDescent="0.25">
      <c r="C45" s="12"/>
      <c r="E45" s="13"/>
      <c r="G45" s="13"/>
      <c r="I45" s="13"/>
      <c r="K45" s="13"/>
      <c r="M45" s="13"/>
    </row>
    <row r="46" spans="1:15" x14ac:dyDescent="0.25">
      <c r="C46" s="12"/>
      <c r="E46" s="13"/>
      <c r="G46" s="13"/>
      <c r="I46" s="13"/>
      <c r="K46" s="13"/>
      <c r="M46" s="13"/>
    </row>
    <row r="48" spans="1:15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A3:N3"/>
    <mergeCell ref="A5:N5"/>
    <mergeCell ref="A6:N6"/>
    <mergeCell ref="A8:B10"/>
    <mergeCell ref="D8:N8"/>
  </mergeCells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1:O50"/>
  <sheetViews>
    <sheetView workbookViewId="0"/>
  </sheetViews>
  <sheetFormatPr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11.140625" style="28" customWidth="1"/>
    <col min="5" max="5" width="0.85546875" style="28" customWidth="1"/>
    <col min="6" max="6" width="10.710937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23.28515625" style="28" customWidth="1"/>
    <col min="11" max="11" width="0.85546875" style="28" customWidth="1"/>
    <col min="12" max="12" width="11" style="28" customWidth="1"/>
    <col min="13" max="13" width="0.85546875" style="28" customWidth="1"/>
    <col min="14" max="14" width="12.42578125" style="28" customWidth="1"/>
    <col min="15" max="16384" width="9.140625" style="28"/>
  </cols>
  <sheetData>
    <row r="1" spans="2:15" ht="13.5" customHeight="1" x14ac:dyDescent="0.25"/>
    <row r="2" spans="2:15" ht="15" x14ac:dyDescent="0.25">
      <c r="B2" s="27"/>
      <c r="D2" s="27"/>
      <c r="F2" s="27"/>
      <c r="N2" s="27" t="s">
        <v>187</v>
      </c>
    </row>
    <row r="3" spans="2:15" ht="35.25" customHeight="1" x14ac:dyDescent="0.25">
      <c r="B3" s="140" t="s">
        <v>188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5" ht="3.75" customHeight="1" x14ac:dyDescent="0.25"/>
    <row r="5" spans="2:15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2:15" ht="3" customHeight="1" x14ac:dyDescent="0.25">
      <c r="D7" s="29"/>
      <c r="F7" s="29"/>
      <c r="H7" s="29"/>
    </row>
    <row r="8" spans="2:15" ht="15.75" customHeight="1" x14ac:dyDescent="0.2">
      <c r="B8" s="148" t="s">
        <v>47</v>
      </c>
      <c r="C8" s="54"/>
      <c r="D8" s="149" t="s">
        <v>180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5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M9" s="49"/>
    </row>
    <row r="10" spans="2:15" s="31" customFormat="1" ht="41.25" customHeight="1" x14ac:dyDescent="0.2">
      <c r="B10" s="148"/>
      <c r="C10" s="54"/>
      <c r="D10" s="38" t="s">
        <v>181</v>
      </c>
      <c r="E10" s="26"/>
      <c r="F10" s="38" t="s">
        <v>182</v>
      </c>
      <c r="G10" s="26"/>
      <c r="H10" s="38" t="s">
        <v>183</v>
      </c>
      <c r="I10" s="26"/>
      <c r="J10" s="38" t="s">
        <v>186</v>
      </c>
      <c r="K10" s="26"/>
      <c r="L10" s="38" t="s">
        <v>184</v>
      </c>
      <c r="M10" s="26"/>
      <c r="N10" s="38" t="s">
        <v>185</v>
      </c>
    </row>
    <row r="11" spans="2:15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</row>
    <row r="12" spans="2:15" ht="17.25" customHeight="1" x14ac:dyDescent="0.2">
      <c r="B12" s="5" t="s">
        <v>20</v>
      </c>
      <c r="C12" s="43"/>
      <c r="D12" s="85">
        <v>53499</v>
      </c>
      <c r="E12" s="79">
        <v>299619</v>
      </c>
      <c r="F12" s="85">
        <v>19474</v>
      </c>
      <c r="G12" s="79"/>
      <c r="H12" s="85">
        <v>8546</v>
      </c>
      <c r="I12" s="79"/>
      <c r="J12" s="85">
        <v>76205</v>
      </c>
      <c r="K12" s="79"/>
      <c r="L12" s="85">
        <v>20667</v>
      </c>
      <c r="M12" s="79"/>
      <c r="N12" s="85">
        <v>49183</v>
      </c>
      <c r="O12" s="121"/>
    </row>
    <row r="13" spans="2:15" ht="17.25" customHeight="1" x14ac:dyDescent="0.2">
      <c r="B13" s="17" t="s">
        <v>48</v>
      </c>
      <c r="C13" s="9"/>
      <c r="D13" s="34">
        <v>5108</v>
      </c>
      <c r="E13" s="34"/>
      <c r="F13" s="34">
        <v>1228</v>
      </c>
      <c r="G13" s="34"/>
      <c r="H13" s="34">
        <v>658</v>
      </c>
      <c r="I13" s="34"/>
      <c r="J13" s="34">
        <v>7301</v>
      </c>
      <c r="K13" s="34"/>
      <c r="L13" s="34">
        <v>1042</v>
      </c>
      <c r="M13" s="34"/>
      <c r="N13" s="34">
        <v>5826</v>
      </c>
      <c r="O13" s="121"/>
    </row>
    <row r="14" spans="2:15" ht="17.25" customHeight="1" x14ac:dyDescent="0.2">
      <c r="B14" s="17" t="s">
        <v>49</v>
      </c>
      <c r="C14" s="9"/>
      <c r="D14" s="34">
        <v>1033</v>
      </c>
      <c r="E14" s="34">
        <v>2126</v>
      </c>
      <c r="F14" s="34">
        <v>430</v>
      </c>
      <c r="G14" s="34"/>
      <c r="H14" s="34">
        <v>254</v>
      </c>
      <c r="I14" s="34"/>
      <c r="J14" s="34">
        <v>1146</v>
      </c>
      <c r="K14" s="34"/>
      <c r="L14" s="34">
        <v>205</v>
      </c>
      <c r="M14" s="34"/>
      <c r="N14" s="34">
        <v>521</v>
      </c>
      <c r="O14" s="121"/>
    </row>
    <row r="15" spans="2:15" ht="17.25" customHeight="1" x14ac:dyDescent="0.2">
      <c r="B15" s="17" t="s">
        <v>51</v>
      </c>
      <c r="C15" s="9"/>
      <c r="D15" s="34">
        <v>4943</v>
      </c>
      <c r="E15" s="34">
        <v>11907</v>
      </c>
      <c r="F15" s="34">
        <v>2322</v>
      </c>
      <c r="G15" s="34"/>
      <c r="H15" s="34">
        <v>386</v>
      </c>
      <c r="I15" s="34"/>
      <c r="J15" s="34">
        <v>6521</v>
      </c>
      <c r="K15" s="34"/>
      <c r="L15" s="34">
        <v>1010</v>
      </c>
      <c r="M15" s="34"/>
      <c r="N15" s="34">
        <v>3990</v>
      </c>
      <c r="O15" s="121"/>
    </row>
    <row r="16" spans="2:15" ht="17.25" customHeight="1" x14ac:dyDescent="0.2">
      <c r="B16" s="17" t="s">
        <v>50</v>
      </c>
      <c r="C16" s="9"/>
      <c r="D16" s="34">
        <v>770</v>
      </c>
      <c r="E16" s="34">
        <v>2908</v>
      </c>
      <c r="F16" s="34">
        <v>227</v>
      </c>
      <c r="G16" s="34"/>
      <c r="H16" s="34">
        <v>197</v>
      </c>
      <c r="I16" s="34"/>
      <c r="J16" s="34">
        <v>1301</v>
      </c>
      <c r="K16" s="34"/>
      <c r="L16" s="34">
        <v>309</v>
      </c>
      <c r="M16" s="34"/>
      <c r="N16" s="34">
        <v>1101</v>
      </c>
      <c r="O16" s="121"/>
    </row>
    <row r="17" spans="2:15" ht="17.25" customHeight="1" x14ac:dyDescent="0.2">
      <c r="B17" s="17" t="s">
        <v>52</v>
      </c>
      <c r="C17" s="9"/>
      <c r="D17" s="34">
        <v>590</v>
      </c>
      <c r="E17" s="34">
        <v>1903</v>
      </c>
      <c r="F17" s="34">
        <v>214</v>
      </c>
      <c r="G17" s="34"/>
      <c r="H17" s="34">
        <v>158</v>
      </c>
      <c r="I17" s="34"/>
      <c r="J17" s="34">
        <v>948</v>
      </c>
      <c r="K17" s="34"/>
      <c r="L17" s="34">
        <v>188</v>
      </c>
      <c r="M17" s="34"/>
      <c r="N17" s="34">
        <v>609</v>
      </c>
      <c r="O17" s="121"/>
    </row>
    <row r="18" spans="2:15" ht="17.25" customHeight="1" x14ac:dyDescent="0.2">
      <c r="B18" s="17" t="s">
        <v>53</v>
      </c>
      <c r="C18" s="9"/>
      <c r="D18" s="34">
        <v>2292</v>
      </c>
      <c r="E18" s="34">
        <v>7279</v>
      </c>
      <c r="F18" s="34">
        <v>596</v>
      </c>
      <c r="G18" s="34"/>
      <c r="H18" s="34">
        <v>322</v>
      </c>
      <c r="I18" s="34"/>
      <c r="J18" s="34">
        <v>3412</v>
      </c>
      <c r="K18" s="34"/>
      <c r="L18" s="34">
        <v>1283</v>
      </c>
      <c r="M18" s="34"/>
      <c r="N18" s="34">
        <v>2262</v>
      </c>
      <c r="O18" s="121"/>
    </row>
    <row r="19" spans="2:15" ht="17.25" customHeight="1" x14ac:dyDescent="0.2">
      <c r="B19" s="17" t="s">
        <v>54</v>
      </c>
      <c r="C19" s="12"/>
      <c r="D19" s="34">
        <v>782</v>
      </c>
      <c r="E19" s="34">
        <v>1921</v>
      </c>
      <c r="F19" s="34">
        <v>203</v>
      </c>
      <c r="G19" s="34"/>
      <c r="H19" s="34">
        <v>100</v>
      </c>
      <c r="I19" s="34"/>
      <c r="J19" s="34">
        <v>1154</v>
      </c>
      <c r="K19" s="34"/>
      <c r="L19" s="34">
        <v>252</v>
      </c>
      <c r="M19" s="34"/>
      <c r="N19" s="34">
        <v>415</v>
      </c>
      <c r="O19" s="121"/>
    </row>
    <row r="20" spans="2:15" ht="17.25" customHeight="1" x14ac:dyDescent="0.2">
      <c r="B20" s="17" t="s">
        <v>55</v>
      </c>
      <c r="C20" s="12"/>
      <c r="D20" s="34">
        <v>3529</v>
      </c>
      <c r="E20" s="34">
        <v>8935</v>
      </c>
      <c r="F20" s="34">
        <v>1648</v>
      </c>
      <c r="G20" s="34"/>
      <c r="H20" s="34">
        <v>714</v>
      </c>
      <c r="I20" s="34"/>
      <c r="J20" s="34">
        <v>4634</v>
      </c>
      <c r="K20" s="34"/>
      <c r="L20" s="34">
        <v>1424</v>
      </c>
      <c r="M20" s="34"/>
      <c r="N20" s="34">
        <v>2163</v>
      </c>
      <c r="O20" s="121"/>
    </row>
    <row r="21" spans="2:15" ht="17.25" customHeight="1" x14ac:dyDescent="0.2">
      <c r="B21" s="17" t="s">
        <v>56</v>
      </c>
      <c r="C21" s="12"/>
      <c r="D21" s="34">
        <v>562</v>
      </c>
      <c r="E21" s="34">
        <v>2333</v>
      </c>
      <c r="F21" s="34">
        <v>447</v>
      </c>
      <c r="G21" s="34"/>
      <c r="H21" s="34">
        <v>191</v>
      </c>
      <c r="I21" s="34"/>
      <c r="J21" s="34">
        <v>1123</v>
      </c>
      <c r="K21" s="34"/>
      <c r="L21" s="34">
        <v>117</v>
      </c>
      <c r="M21" s="34"/>
      <c r="N21" s="34">
        <v>902</v>
      </c>
      <c r="O21" s="121"/>
    </row>
    <row r="22" spans="2:15" ht="17.25" customHeight="1" x14ac:dyDescent="0.2">
      <c r="B22" s="17" t="s">
        <v>57</v>
      </c>
      <c r="C22" s="12"/>
      <c r="D22" s="34">
        <v>2813</v>
      </c>
      <c r="E22" s="34">
        <v>10170</v>
      </c>
      <c r="F22" s="34">
        <v>1496</v>
      </c>
      <c r="G22" s="34"/>
      <c r="H22" s="34">
        <v>715</v>
      </c>
      <c r="I22" s="34"/>
      <c r="J22" s="34">
        <v>4801</v>
      </c>
      <c r="K22" s="34"/>
      <c r="L22" s="34">
        <v>1325</v>
      </c>
      <c r="M22" s="34"/>
      <c r="N22" s="34">
        <v>3329</v>
      </c>
      <c r="O22" s="121"/>
    </row>
    <row r="23" spans="2:15" ht="17.25" customHeight="1" x14ac:dyDescent="0.2">
      <c r="B23" s="17" t="s">
        <v>58</v>
      </c>
      <c r="C23" s="12"/>
      <c r="D23" s="34">
        <v>12592</v>
      </c>
      <c r="E23" s="34">
        <v>35330</v>
      </c>
      <c r="F23" s="34">
        <v>3076</v>
      </c>
      <c r="G23" s="34"/>
      <c r="H23" s="34">
        <v>1351</v>
      </c>
      <c r="I23" s="34"/>
      <c r="J23" s="34">
        <v>16363</v>
      </c>
      <c r="K23" s="34"/>
      <c r="L23" s="34">
        <v>7112</v>
      </c>
      <c r="M23" s="34"/>
      <c r="N23" s="34">
        <v>10504</v>
      </c>
      <c r="O23" s="121"/>
    </row>
    <row r="24" spans="2:15" ht="17.25" customHeight="1" x14ac:dyDescent="0.2">
      <c r="B24" s="17" t="s">
        <v>59</v>
      </c>
      <c r="C24" s="12"/>
      <c r="D24" s="34">
        <v>281</v>
      </c>
      <c r="E24" s="34">
        <v>742</v>
      </c>
      <c r="F24" s="34">
        <v>169</v>
      </c>
      <c r="G24" s="34"/>
      <c r="H24" s="34">
        <v>84</v>
      </c>
      <c r="I24" s="34"/>
      <c r="J24" s="34">
        <v>363</v>
      </c>
      <c r="K24" s="34"/>
      <c r="L24" s="34">
        <v>118</v>
      </c>
      <c r="M24" s="34"/>
      <c r="N24" s="34">
        <v>177</v>
      </c>
      <c r="O24" s="121"/>
    </row>
    <row r="25" spans="2:15" ht="17.25" customHeight="1" x14ac:dyDescent="0.2">
      <c r="B25" s="17" t="s">
        <v>60</v>
      </c>
      <c r="C25" s="12"/>
      <c r="D25" s="34">
        <v>7470</v>
      </c>
      <c r="E25" s="34">
        <v>21615</v>
      </c>
      <c r="F25" s="34">
        <v>2693</v>
      </c>
      <c r="G25" s="34"/>
      <c r="H25" s="34">
        <v>911</v>
      </c>
      <c r="I25" s="34"/>
      <c r="J25" s="34">
        <v>11687</v>
      </c>
      <c r="K25" s="34"/>
      <c r="L25" s="34">
        <v>2395</v>
      </c>
      <c r="M25" s="34"/>
      <c r="N25" s="34">
        <v>6622</v>
      </c>
      <c r="O25" s="121"/>
    </row>
    <row r="26" spans="2:15" ht="17.25" customHeight="1" x14ac:dyDescent="0.2">
      <c r="B26" s="17" t="s">
        <v>61</v>
      </c>
      <c r="C26" s="12"/>
      <c r="D26" s="34">
        <v>2452</v>
      </c>
      <c r="E26" s="34">
        <v>9070</v>
      </c>
      <c r="F26" s="34">
        <v>1113</v>
      </c>
      <c r="G26" s="34"/>
      <c r="H26" s="34">
        <v>734</v>
      </c>
      <c r="I26" s="34"/>
      <c r="J26" s="34">
        <v>3861</v>
      </c>
      <c r="K26" s="34"/>
      <c r="L26" s="34">
        <v>1322</v>
      </c>
      <c r="M26" s="34"/>
      <c r="N26" s="34">
        <v>3153</v>
      </c>
      <c r="O26" s="121"/>
    </row>
    <row r="27" spans="2:15" ht="17.25" customHeight="1" x14ac:dyDescent="0.2">
      <c r="B27" s="17" t="s">
        <v>62</v>
      </c>
      <c r="C27" s="55"/>
      <c r="D27" s="34">
        <v>3292</v>
      </c>
      <c r="E27" s="34">
        <v>7048</v>
      </c>
      <c r="F27" s="34">
        <v>1401</v>
      </c>
      <c r="G27" s="34"/>
      <c r="H27" s="34">
        <v>287</v>
      </c>
      <c r="I27" s="34"/>
      <c r="J27" s="34">
        <v>3953</v>
      </c>
      <c r="K27" s="34"/>
      <c r="L27" s="34">
        <v>985</v>
      </c>
      <c r="M27" s="34"/>
      <c r="N27" s="34">
        <v>1823</v>
      </c>
      <c r="O27" s="121"/>
    </row>
    <row r="28" spans="2:15" ht="17.25" customHeight="1" x14ac:dyDescent="0.2">
      <c r="B28" s="17" t="s">
        <v>63</v>
      </c>
      <c r="C28" s="12"/>
      <c r="D28" s="34">
        <v>1147</v>
      </c>
      <c r="E28" s="34">
        <v>4760</v>
      </c>
      <c r="F28" s="34">
        <v>421</v>
      </c>
      <c r="G28" s="34"/>
      <c r="H28" s="34">
        <v>205</v>
      </c>
      <c r="I28" s="34"/>
      <c r="J28" s="34">
        <v>2489</v>
      </c>
      <c r="K28" s="34"/>
      <c r="L28" s="34">
        <v>433</v>
      </c>
      <c r="M28" s="34"/>
      <c r="N28" s="34">
        <v>1633</v>
      </c>
      <c r="O28" s="121"/>
    </row>
    <row r="29" spans="2:15" ht="17.25" customHeight="1" x14ac:dyDescent="0.2">
      <c r="B29" s="17" t="s">
        <v>64</v>
      </c>
      <c r="C29" s="12"/>
      <c r="D29" s="34">
        <v>1589</v>
      </c>
      <c r="E29" s="34">
        <v>4250</v>
      </c>
      <c r="F29" s="34">
        <v>446</v>
      </c>
      <c r="G29" s="34"/>
      <c r="H29" s="34">
        <v>330</v>
      </c>
      <c r="I29" s="34"/>
      <c r="J29" s="34">
        <v>1872</v>
      </c>
      <c r="K29" s="34"/>
      <c r="L29" s="34">
        <v>527</v>
      </c>
      <c r="M29" s="34"/>
      <c r="N29" s="34">
        <v>1521</v>
      </c>
      <c r="O29" s="121"/>
    </row>
    <row r="30" spans="2:15" ht="17.25" customHeight="1" x14ac:dyDescent="0.2">
      <c r="B30" s="17" t="s">
        <v>65</v>
      </c>
      <c r="C30" s="12"/>
      <c r="D30" s="34">
        <v>2254</v>
      </c>
      <c r="E30" s="34">
        <v>7477</v>
      </c>
      <c r="F30" s="34">
        <v>1344</v>
      </c>
      <c r="G30" s="34"/>
      <c r="H30" s="34">
        <v>949</v>
      </c>
      <c r="I30" s="34"/>
      <c r="J30" s="34">
        <v>3276</v>
      </c>
      <c r="K30" s="34"/>
      <c r="L30" s="34">
        <v>620</v>
      </c>
      <c r="M30" s="34"/>
      <c r="N30" s="34">
        <v>2632</v>
      </c>
      <c r="O30" s="121"/>
    </row>
    <row r="31" spans="2:15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5" ht="7.5" customHeight="1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ageMargins left="0.70866141732283472" right="0.70866141732283472" top="0.55118110236220474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F35"/>
  <sheetViews>
    <sheetView workbookViewId="0"/>
  </sheetViews>
  <sheetFormatPr defaultRowHeight="14.25" x14ac:dyDescent="0.25"/>
  <cols>
    <col min="1" max="1" width="9.140625" style="28"/>
    <col min="2" max="2" width="26.85546875" style="28" customWidth="1"/>
    <col min="3" max="3" width="0.85546875" style="28" customWidth="1"/>
    <col min="4" max="4" width="19.85546875" style="28" customWidth="1"/>
    <col min="5" max="16384" width="9.140625" style="28"/>
  </cols>
  <sheetData>
    <row r="2" spans="2:6" ht="15" x14ac:dyDescent="0.25">
      <c r="D2" s="27" t="s">
        <v>46</v>
      </c>
    </row>
    <row r="3" spans="2:6" ht="51" customHeight="1" x14ac:dyDescent="0.25">
      <c r="B3" s="140" t="s">
        <v>66</v>
      </c>
      <c r="C3" s="140"/>
      <c r="D3" s="140"/>
    </row>
    <row r="4" spans="2:6" ht="3.75" customHeight="1" x14ac:dyDescent="0.25"/>
    <row r="5" spans="2:6" x14ac:dyDescent="0.25">
      <c r="B5" s="142">
        <v>2014</v>
      </c>
      <c r="C5" s="142"/>
      <c r="D5" s="142"/>
    </row>
    <row r="6" spans="2:6" x14ac:dyDescent="0.25">
      <c r="B6" s="141" t="s">
        <v>45</v>
      </c>
      <c r="C6" s="141"/>
      <c r="D6" s="141"/>
    </row>
    <row r="7" spans="2:6" ht="3" customHeight="1" x14ac:dyDescent="0.25"/>
    <row r="8" spans="2:6" ht="33" customHeight="1" x14ac:dyDescent="0.2">
      <c r="B8" s="16" t="s">
        <v>47</v>
      </c>
      <c r="C8" s="30"/>
      <c r="D8" s="129" t="s">
        <v>42</v>
      </c>
    </row>
    <row r="9" spans="2:6" ht="3.75" customHeight="1" x14ac:dyDescent="0.25">
      <c r="B9" s="32"/>
      <c r="C9" s="32"/>
      <c r="D9" s="32"/>
    </row>
    <row r="10" spans="2:6" ht="23.25" customHeight="1" x14ac:dyDescent="0.2">
      <c r="B10" s="5" t="s">
        <v>20</v>
      </c>
      <c r="C10" s="33"/>
      <c r="D10" s="7">
        <v>285294</v>
      </c>
      <c r="E10" s="44"/>
      <c r="F10" s="119"/>
    </row>
    <row r="11" spans="2:6" ht="23.25" customHeight="1" x14ac:dyDescent="0.2">
      <c r="B11" s="17" t="s">
        <v>48</v>
      </c>
      <c r="C11" s="9"/>
      <c r="D11" s="34">
        <v>20038</v>
      </c>
      <c r="F11" s="119"/>
    </row>
    <row r="12" spans="2:6" ht="23.25" customHeight="1" x14ac:dyDescent="0.2">
      <c r="B12" s="17" t="s">
        <v>49</v>
      </c>
      <c r="C12" s="11"/>
      <c r="D12" s="34">
        <v>4513</v>
      </c>
      <c r="F12" s="119"/>
    </row>
    <row r="13" spans="2:6" ht="23.25" customHeight="1" x14ac:dyDescent="0.2">
      <c r="B13" s="17" t="s">
        <v>51</v>
      </c>
      <c r="C13" s="11"/>
      <c r="D13" s="34">
        <v>25425</v>
      </c>
      <c r="F13" s="119"/>
    </row>
    <row r="14" spans="2:6" ht="23.25" customHeight="1" x14ac:dyDescent="0.2">
      <c r="B14" s="17" t="s">
        <v>50</v>
      </c>
      <c r="C14" s="9"/>
      <c r="D14" s="34">
        <v>3716</v>
      </c>
      <c r="F14" s="119"/>
    </row>
    <row r="15" spans="2:6" ht="23.25" customHeight="1" x14ac:dyDescent="0.2">
      <c r="B15" s="17" t="s">
        <v>52</v>
      </c>
      <c r="C15" s="11"/>
      <c r="D15" s="34">
        <v>5422</v>
      </c>
      <c r="F15" s="119"/>
    </row>
    <row r="16" spans="2:6" ht="23.25" customHeight="1" x14ac:dyDescent="0.2">
      <c r="B16" s="17" t="s">
        <v>53</v>
      </c>
      <c r="C16" s="9"/>
      <c r="D16" s="34">
        <v>11471</v>
      </c>
      <c r="F16" s="119"/>
    </row>
    <row r="17" spans="2:6" ht="23.25" customHeight="1" x14ac:dyDescent="0.2">
      <c r="B17" s="17" t="s">
        <v>54</v>
      </c>
      <c r="C17" s="12"/>
      <c r="D17" s="34">
        <v>5370</v>
      </c>
      <c r="F17" s="119"/>
    </row>
    <row r="18" spans="2:6" ht="23.25" customHeight="1" x14ac:dyDescent="0.2">
      <c r="B18" s="17" t="s">
        <v>55</v>
      </c>
      <c r="C18" s="12"/>
      <c r="D18" s="34">
        <v>17108</v>
      </c>
      <c r="F18" s="119"/>
    </row>
    <row r="19" spans="2:6" ht="23.25" customHeight="1" x14ac:dyDescent="0.2">
      <c r="B19" s="17" t="s">
        <v>56</v>
      </c>
      <c r="C19" s="12"/>
      <c r="D19" s="34">
        <v>4496</v>
      </c>
      <c r="F19" s="119"/>
    </row>
    <row r="20" spans="2:6" ht="23.25" customHeight="1" x14ac:dyDescent="0.2">
      <c r="B20" s="17" t="s">
        <v>57</v>
      </c>
      <c r="C20" s="13"/>
      <c r="D20" s="34">
        <v>16226</v>
      </c>
      <c r="F20" s="119"/>
    </row>
    <row r="21" spans="2:6" ht="23.25" customHeight="1" x14ac:dyDescent="0.2">
      <c r="B21" s="17" t="s">
        <v>58</v>
      </c>
      <c r="C21" s="13"/>
      <c r="D21" s="34">
        <v>65645</v>
      </c>
      <c r="F21" s="119"/>
    </row>
    <row r="22" spans="2:6" ht="23.25" customHeight="1" x14ac:dyDescent="0.2">
      <c r="B22" s="17" t="s">
        <v>59</v>
      </c>
      <c r="C22" s="13"/>
      <c r="D22" s="34">
        <v>3154</v>
      </c>
      <c r="F22" s="119"/>
    </row>
    <row r="23" spans="2:6" ht="23.25" customHeight="1" x14ac:dyDescent="0.2">
      <c r="B23" s="17" t="s">
        <v>60</v>
      </c>
      <c r="C23" s="13"/>
      <c r="D23" s="34">
        <v>51608</v>
      </c>
      <c r="F23" s="119"/>
    </row>
    <row r="24" spans="2:6" ht="23.25" customHeight="1" x14ac:dyDescent="0.2">
      <c r="B24" s="17" t="s">
        <v>61</v>
      </c>
      <c r="C24" s="12"/>
      <c r="D24" s="34">
        <v>12913</v>
      </c>
      <c r="F24" s="119"/>
    </row>
    <row r="25" spans="2:6" ht="23.25" customHeight="1" x14ac:dyDescent="0.2">
      <c r="B25" s="17" t="s">
        <v>62</v>
      </c>
      <c r="C25" s="13"/>
      <c r="D25" s="34">
        <v>16128</v>
      </c>
      <c r="F25" s="119"/>
    </row>
    <row r="26" spans="2:6" ht="23.25" customHeight="1" x14ac:dyDescent="0.2">
      <c r="B26" s="17" t="s">
        <v>63</v>
      </c>
      <c r="C26" s="13"/>
      <c r="D26" s="34">
        <v>7692</v>
      </c>
      <c r="F26" s="119"/>
    </row>
    <row r="27" spans="2:6" ht="23.25" customHeight="1" x14ac:dyDescent="0.2">
      <c r="B27" s="17" t="s">
        <v>64</v>
      </c>
      <c r="C27" s="13"/>
      <c r="D27" s="34">
        <v>5194</v>
      </c>
      <c r="F27" s="119"/>
    </row>
    <row r="28" spans="2:6" ht="23.25" customHeight="1" x14ac:dyDescent="0.2">
      <c r="B28" s="17" t="s">
        <v>65</v>
      </c>
      <c r="C28" s="13"/>
      <c r="D28" s="34">
        <v>9175</v>
      </c>
      <c r="F28" s="119"/>
    </row>
    <row r="29" spans="2:6" ht="3.75" customHeight="1" x14ac:dyDescent="0.25">
      <c r="B29" s="32"/>
      <c r="C29" s="32"/>
      <c r="D29" s="32"/>
    </row>
    <row r="30" spans="2:6" x14ac:dyDescent="0.2">
      <c r="B30" s="1"/>
      <c r="C30" s="2"/>
      <c r="D30" s="44"/>
    </row>
    <row r="31" spans="2:6" x14ac:dyDescent="0.2">
      <c r="B31" s="3"/>
      <c r="C31" s="4"/>
    </row>
    <row r="33" spans="2:3" x14ac:dyDescent="0.2">
      <c r="B33" s="1"/>
      <c r="C33" s="2"/>
    </row>
    <row r="34" spans="2:3" x14ac:dyDescent="0.2">
      <c r="B34" s="3"/>
      <c r="C34" s="4"/>
    </row>
    <row r="35" spans="2:3" x14ac:dyDescent="0.2">
      <c r="B35" s="4"/>
      <c r="C35" s="4"/>
    </row>
  </sheetData>
  <mergeCells count="3">
    <mergeCell ref="B3:D3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B52"/>
  <sheetViews>
    <sheetView topLeftCell="E1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8.85546875" style="28" bestFit="1" customWidth="1"/>
    <col min="6" max="6" width="0.85546875" style="29" customWidth="1"/>
    <col min="7" max="7" width="7.85546875" style="28" bestFit="1" customWidth="1"/>
    <col min="8" max="8" width="0.85546875" style="28" customWidth="1"/>
    <col min="9" max="9" width="8.85546875" style="28" bestFit="1" customWidth="1"/>
    <col min="10" max="10" width="0.85546875" style="28" customWidth="1"/>
    <col min="11" max="11" width="7.85546875" style="28" bestFit="1" customWidth="1"/>
    <col min="12" max="12" width="0.85546875" style="28" customWidth="1"/>
    <col min="13" max="13" width="7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9" style="28" customWidth="1"/>
    <col min="18" max="18" width="0.85546875" style="28" customWidth="1"/>
    <col min="19" max="19" width="7.85546875" style="28" customWidth="1"/>
    <col min="20" max="20" width="0.85546875" style="28" customWidth="1"/>
    <col min="21" max="21" width="7.85546875" style="28" bestFit="1" customWidth="1"/>
    <col min="22" max="22" width="0.85546875" style="28" customWidth="1"/>
    <col min="23" max="23" width="6.85546875" style="28" bestFit="1" customWidth="1"/>
    <col min="24" max="24" width="0.85546875" style="28" customWidth="1"/>
    <col min="25" max="25" width="8.85546875" style="28" customWidth="1"/>
    <col min="26" max="26" width="0.85546875" style="28" customWidth="1"/>
    <col min="27" max="27" width="8.5703125" style="28" customWidth="1"/>
    <col min="28" max="16384" width="9.140625" style="28"/>
  </cols>
  <sheetData>
    <row r="2" spans="2:28" ht="15" x14ac:dyDescent="0.25">
      <c r="C2" s="27"/>
      <c r="E2" s="27"/>
      <c r="G2" s="27"/>
      <c r="I2" s="27"/>
      <c r="AA2" s="27" t="s">
        <v>190</v>
      </c>
    </row>
    <row r="3" spans="2:28" ht="27" customHeight="1" x14ac:dyDescent="0.25">
      <c r="B3" s="140" t="s">
        <v>189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</row>
    <row r="4" spans="2:28" ht="3.75" customHeight="1" x14ac:dyDescent="0.25"/>
    <row r="5" spans="2:28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</row>
    <row r="6" spans="2:28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</row>
    <row r="7" spans="2:28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</row>
    <row r="8" spans="2:28" ht="14.25" customHeight="1" x14ac:dyDescent="0.2">
      <c r="B8" s="148" t="s">
        <v>43</v>
      </c>
      <c r="C8" s="148"/>
      <c r="D8" s="54"/>
      <c r="E8" s="149" t="s">
        <v>180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</row>
    <row r="9" spans="2:28" s="29" customFormat="1" ht="3.75" customHeight="1" x14ac:dyDescent="0.2">
      <c r="B9" s="148"/>
      <c r="C9" s="148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</row>
    <row r="10" spans="2:28" s="29" customFormat="1" ht="65.25" customHeight="1" x14ac:dyDescent="0.2">
      <c r="B10" s="148"/>
      <c r="C10" s="148"/>
      <c r="D10" s="54"/>
      <c r="E10" s="152" t="s">
        <v>181</v>
      </c>
      <c r="F10" s="152"/>
      <c r="G10" s="152"/>
      <c r="H10" s="50"/>
      <c r="I10" s="152" t="s">
        <v>182</v>
      </c>
      <c r="J10" s="152"/>
      <c r="K10" s="152"/>
      <c r="L10" s="50"/>
      <c r="M10" s="152" t="s">
        <v>183</v>
      </c>
      <c r="N10" s="152"/>
      <c r="O10" s="152"/>
      <c r="P10" s="50"/>
      <c r="Q10" s="152" t="s">
        <v>186</v>
      </c>
      <c r="R10" s="152"/>
      <c r="S10" s="152"/>
      <c r="T10" s="50"/>
      <c r="U10" s="152" t="s">
        <v>184</v>
      </c>
      <c r="V10" s="152"/>
      <c r="W10" s="152"/>
      <c r="X10" s="50"/>
      <c r="Y10" s="152" t="s">
        <v>185</v>
      </c>
      <c r="Z10" s="152"/>
      <c r="AA10" s="152"/>
    </row>
    <row r="11" spans="2:28" s="29" customFormat="1" ht="3.75" customHeight="1" x14ac:dyDescent="0.2">
      <c r="B11" s="148"/>
      <c r="C11" s="148"/>
      <c r="D11" s="54"/>
      <c r="E11" s="53"/>
      <c r="F11" s="54"/>
      <c r="G11" s="53"/>
      <c r="H11" s="49"/>
      <c r="I11" s="53"/>
      <c r="J11" s="49"/>
      <c r="K11" s="53"/>
      <c r="L11" s="49"/>
      <c r="M11" s="53"/>
      <c r="N11" s="49"/>
      <c r="O11" s="53"/>
      <c r="P11" s="49"/>
      <c r="Q11" s="53"/>
      <c r="R11" s="49"/>
      <c r="S11" s="53"/>
      <c r="T11" s="49"/>
      <c r="U11" s="53"/>
      <c r="V11" s="49"/>
      <c r="W11" s="53"/>
      <c r="X11" s="49"/>
      <c r="Y11" s="53"/>
      <c r="Z11" s="49"/>
      <c r="AA11" s="53"/>
    </row>
    <row r="12" spans="2:28" s="62" customFormat="1" ht="54" customHeight="1" x14ac:dyDescent="0.25">
      <c r="B12" s="148"/>
      <c r="C12" s="148"/>
      <c r="D12" s="61"/>
      <c r="E12" s="58" t="s">
        <v>375</v>
      </c>
      <c r="F12" s="61"/>
      <c r="G12" s="58" t="s">
        <v>191</v>
      </c>
      <c r="H12" s="59"/>
      <c r="I12" s="58" t="s">
        <v>375</v>
      </c>
      <c r="J12" s="61"/>
      <c r="K12" s="58" t="s">
        <v>191</v>
      </c>
      <c r="L12" s="59"/>
      <c r="M12" s="58" t="s">
        <v>375</v>
      </c>
      <c r="N12" s="61"/>
      <c r="O12" s="58" t="s">
        <v>191</v>
      </c>
      <c r="P12" s="59"/>
      <c r="Q12" s="58" t="s">
        <v>375</v>
      </c>
      <c r="R12" s="61"/>
      <c r="S12" s="58" t="s">
        <v>191</v>
      </c>
      <c r="T12" s="59"/>
      <c r="U12" s="58" t="s">
        <v>375</v>
      </c>
      <c r="V12" s="61"/>
      <c r="W12" s="58" t="s">
        <v>191</v>
      </c>
      <c r="X12" s="59"/>
      <c r="Y12" s="58" t="s">
        <v>375</v>
      </c>
      <c r="Z12" s="61"/>
      <c r="AA12" s="58" t="s">
        <v>191</v>
      </c>
    </row>
    <row r="13" spans="2:28" ht="3.75" customHeight="1" x14ac:dyDescent="0.25">
      <c r="B13" s="32"/>
      <c r="C13" s="32"/>
      <c r="D13" s="42"/>
      <c r="E13" s="42"/>
      <c r="F13" s="42"/>
      <c r="G13" s="42"/>
      <c r="H13" s="32"/>
      <c r="I13" s="42"/>
      <c r="J13" s="32"/>
      <c r="K13" s="42"/>
      <c r="L13" s="32"/>
      <c r="M13" s="42"/>
      <c r="N13" s="32"/>
      <c r="O13" s="42"/>
      <c r="P13" s="32"/>
      <c r="Q13" s="42"/>
      <c r="R13" s="32"/>
      <c r="S13" s="42"/>
      <c r="T13" s="32"/>
      <c r="U13" s="42"/>
      <c r="V13" s="32"/>
      <c r="W13" s="42"/>
      <c r="X13" s="32"/>
      <c r="Y13" s="42"/>
      <c r="Z13" s="32"/>
      <c r="AA13" s="42"/>
    </row>
    <row r="14" spans="2:28" ht="14.25" customHeight="1" x14ac:dyDescent="0.2">
      <c r="C14" s="5" t="s">
        <v>20</v>
      </c>
      <c r="D14" s="43"/>
      <c r="E14" s="85">
        <v>1334462</v>
      </c>
      <c r="F14" s="79"/>
      <c r="G14" s="85">
        <v>210379.99999999817</v>
      </c>
      <c r="H14" s="79"/>
      <c r="I14" s="85">
        <v>692580.99999999499</v>
      </c>
      <c r="J14" s="90"/>
      <c r="K14" s="85">
        <v>115787.00000000015</v>
      </c>
      <c r="L14" s="79"/>
      <c r="M14" s="85">
        <v>352698.99999999988</v>
      </c>
      <c r="N14" s="79"/>
      <c r="O14" s="85">
        <v>34393.99999999992</v>
      </c>
      <c r="P14" s="79"/>
      <c r="Q14" s="85">
        <v>1905646.999999986</v>
      </c>
      <c r="R14" s="79"/>
      <c r="S14" s="85">
        <v>196126.99999999921</v>
      </c>
      <c r="T14" s="79"/>
      <c r="U14" s="85">
        <v>687148.99999999627</v>
      </c>
      <c r="V14" s="79"/>
      <c r="W14" s="85">
        <v>48602.999999999382</v>
      </c>
      <c r="X14" s="79"/>
      <c r="Y14" s="85">
        <v>1470616.0000000051</v>
      </c>
      <c r="Z14" s="85"/>
      <c r="AA14" s="85">
        <v>190545.00000000105</v>
      </c>
      <c r="AB14" s="131"/>
    </row>
    <row r="15" spans="2:28" ht="15" customHeight="1" x14ac:dyDescent="0.2">
      <c r="B15" s="8" t="s">
        <v>21</v>
      </c>
      <c r="C15" s="9" t="s">
        <v>27</v>
      </c>
      <c r="D15" s="9"/>
      <c r="E15" s="86">
        <v>20603</v>
      </c>
      <c r="F15" s="83"/>
      <c r="G15" s="86">
        <v>3190.9999999999959</v>
      </c>
      <c r="H15" s="84"/>
      <c r="I15" s="87">
        <v>9163.0000000000018</v>
      </c>
      <c r="J15" s="90"/>
      <c r="K15" s="87">
        <v>1088.0000000000002</v>
      </c>
      <c r="L15" s="84"/>
      <c r="M15" s="87">
        <v>6002.0000000000064</v>
      </c>
      <c r="N15" s="84"/>
      <c r="O15" s="87">
        <v>1178.0000000000011</v>
      </c>
      <c r="P15" s="84"/>
      <c r="Q15" s="87">
        <v>29669.000000000029</v>
      </c>
      <c r="R15" s="84"/>
      <c r="S15" s="87">
        <v>4481.0000000000164</v>
      </c>
      <c r="T15" s="84"/>
      <c r="U15" s="87">
        <v>3535.9999999999995</v>
      </c>
      <c r="V15" s="84"/>
      <c r="W15" s="87">
        <v>449.00000000000017</v>
      </c>
      <c r="X15" s="84"/>
      <c r="Y15" s="87">
        <v>21006.000000000015</v>
      </c>
      <c r="Z15" s="87"/>
      <c r="AA15" s="87">
        <v>3324.9999999999973</v>
      </c>
      <c r="AB15" s="131"/>
    </row>
    <row r="16" spans="2:28" ht="15" customHeight="1" x14ac:dyDescent="0.2">
      <c r="B16" s="10" t="s">
        <v>0</v>
      </c>
      <c r="C16" s="11" t="s">
        <v>22</v>
      </c>
      <c r="D16" s="9"/>
      <c r="E16" s="86">
        <v>8075</v>
      </c>
      <c r="F16" s="83"/>
      <c r="G16" s="86">
        <v>1133.9999999999989</v>
      </c>
      <c r="H16" s="84"/>
      <c r="I16" s="87">
        <v>3346.9999999999986</v>
      </c>
      <c r="J16" s="90"/>
      <c r="K16" s="87">
        <v>462</v>
      </c>
      <c r="L16" s="84"/>
      <c r="M16" s="87">
        <v>84</v>
      </c>
      <c r="N16" s="84"/>
      <c r="O16" s="87">
        <v>13</v>
      </c>
      <c r="P16" s="84"/>
      <c r="Q16" s="87">
        <v>5740.0000000000045</v>
      </c>
      <c r="R16" s="84"/>
      <c r="S16" s="87">
        <v>601.0000000000008</v>
      </c>
      <c r="T16" s="84"/>
      <c r="U16" s="87">
        <v>585</v>
      </c>
      <c r="V16" s="84"/>
      <c r="W16" s="87">
        <v>42</v>
      </c>
      <c r="X16" s="84"/>
      <c r="Y16" s="87">
        <v>12197.999999999996</v>
      </c>
      <c r="Z16" s="87"/>
      <c r="AA16" s="87">
        <v>1235.9999999999991</v>
      </c>
      <c r="AB16" s="131"/>
    </row>
    <row r="17" spans="2:28" ht="15" customHeight="1" x14ac:dyDescent="0.2">
      <c r="B17" s="10" t="s">
        <v>1</v>
      </c>
      <c r="C17" s="11" t="s">
        <v>23</v>
      </c>
      <c r="D17" s="9"/>
      <c r="E17" s="86">
        <v>402037</v>
      </c>
      <c r="F17" s="83"/>
      <c r="G17" s="86">
        <v>48819.999999999869</v>
      </c>
      <c r="H17" s="84"/>
      <c r="I17" s="87">
        <v>249348.00000000081</v>
      </c>
      <c r="J17" s="90"/>
      <c r="K17" s="87">
        <v>72296.999999999956</v>
      </c>
      <c r="L17" s="84"/>
      <c r="M17" s="87">
        <v>34372.000000000015</v>
      </c>
      <c r="N17" s="84"/>
      <c r="O17" s="87">
        <v>4047.9999999999932</v>
      </c>
      <c r="P17" s="84"/>
      <c r="Q17" s="87">
        <v>411651.99999999825</v>
      </c>
      <c r="R17" s="84"/>
      <c r="S17" s="87">
        <v>39653.000000000007</v>
      </c>
      <c r="T17" s="84"/>
      <c r="U17" s="87">
        <v>98040.000000000189</v>
      </c>
      <c r="V17" s="84"/>
      <c r="W17" s="87">
        <v>7387.9999999999973</v>
      </c>
      <c r="X17" s="84"/>
      <c r="Y17" s="87">
        <v>371781.00000000087</v>
      </c>
      <c r="Z17" s="87"/>
      <c r="AA17" s="87">
        <v>47009.999999999825</v>
      </c>
      <c r="AB17" s="131"/>
    </row>
    <row r="18" spans="2:28" ht="15" customHeight="1" x14ac:dyDescent="0.2">
      <c r="B18" s="8" t="s">
        <v>2</v>
      </c>
      <c r="C18" s="9" t="s">
        <v>30</v>
      </c>
      <c r="D18" s="9"/>
      <c r="E18" s="86">
        <v>4566</v>
      </c>
      <c r="F18" s="83"/>
      <c r="G18" s="86">
        <v>2272.0000000000005</v>
      </c>
      <c r="H18" s="84"/>
      <c r="I18" s="87">
        <v>663.00000000000011</v>
      </c>
      <c r="J18" s="90"/>
      <c r="K18" s="87">
        <v>133</v>
      </c>
      <c r="L18" s="84"/>
      <c r="M18" s="87">
        <v>86</v>
      </c>
      <c r="N18" s="84"/>
      <c r="O18" s="87">
        <v>14</v>
      </c>
      <c r="P18" s="84"/>
      <c r="Q18" s="87">
        <v>3938.9999999999991</v>
      </c>
      <c r="R18" s="84"/>
      <c r="S18" s="87">
        <v>270.00000000000011</v>
      </c>
      <c r="T18" s="84"/>
      <c r="U18" s="87">
        <v>1688</v>
      </c>
      <c r="V18" s="84"/>
      <c r="W18" s="87">
        <v>104.00000000000004</v>
      </c>
      <c r="X18" s="84"/>
      <c r="Y18" s="87">
        <v>7385.9999999999964</v>
      </c>
      <c r="Z18" s="87"/>
      <c r="AA18" s="87">
        <v>11554.000000000011</v>
      </c>
      <c r="AB18" s="131"/>
    </row>
    <row r="19" spans="2:28" ht="15" customHeight="1" x14ac:dyDescent="0.2">
      <c r="B19" s="10" t="s">
        <v>3</v>
      </c>
      <c r="C19" s="11" t="s">
        <v>28</v>
      </c>
      <c r="D19" s="9"/>
      <c r="E19" s="86">
        <v>17277</v>
      </c>
      <c r="F19" s="83"/>
      <c r="G19" s="86">
        <v>1831.9999999999995</v>
      </c>
      <c r="H19" s="84"/>
      <c r="I19" s="87">
        <v>14680.000000000002</v>
      </c>
      <c r="J19" s="90"/>
      <c r="K19" s="87">
        <v>4368</v>
      </c>
      <c r="L19" s="84"/>
      <c r="M19" s="87">
        <v>27173.999999999927</v>
      </c>
      <c r="N19" s="84"/>
      <c r="O19" s="87">
        <v>3674.9999999999995</v>
      </c>
      <c r="P19" s="84"/>
      <c r="Q19" s="87">
        <v>23728.000000000022</v>
      </c>
      <c r="R19" s="84"/>
      <c r="S19" s="87">
        <v>1646.9999999999957</v>
      </c>
      <c r="T19" s="84"/>
      <c r="U19" s="87">
        <v>10313.000000000002</v>
      </c>
      <c r="V19" s="84"/>
      <c r="W19" s="87">
        <v>684.99999999999955</v>
      </c>
      <c r="X19" s="84"/>
      <c r="Y19" s="87">
        <v>25468.999999999967</v>
      </c>
      <c r="Z19" s="87"/>
      <c r="AA19" s="87">
        <v>3945.0000000000018</v>
      </c>
      <c r="AB19" s="131"/>
    </row>
    <row r="20" spans="2:28" ht="15" customHeight="1" x14ac:dyDescent="0.2">
      <c r="B20" s="8" t="s">
        <v>4</v>
      </c>
      <c r="C20" s="9" t="s">
        <v>24</v>
      </c>
      <c r="D20" s="9"/>
      <c r="E20" s="86">
        <v>102937</v>
      </c>
      <c r="F20" s="83"/>
      <c r="G20" s="86">
        <v>19226.000000000033</v>
      </c>
      <c r="H20" s="84"/>
      <c r="I20" s="87">
        <v>30453</v>
      </c>
      <c r="J20" s="90"/>
      <c r="K20" s="87">
        <v>4965.0000000000109</v>
      </c>
      <c r="L20" s="84"/>
      <c r="M20" s="87">
        <v>2803.0000000000009</v>
      </c>
      <c r="N20" s="84"/>
      <c r="O20" s="87">
        <v>444.99999999999972</v>
      </c>
      <c r="P20" s="84"/>
      <c r="Q20" s="87">
        <v>124399.00000000022</v>
      </c>
      <c r="R20" s="84"/>
      <c r="S20" s="87">
        <v>18987.000000000004</v>
      </c>
      <c r="T20" s="84"/>
      <c r="U20" s="87">
        <v>14686.000000000011</v>
      </c>
      <c r="V20" s="84"/>
      <c r="W20" s="87">
        <v>1681.9999999999986</v>
      </c>
      <c r="X20" s="84"/>
      <c r="Y20" s="87">
        <v>155155.99999999965</v>
      </c>
      <c r="Z20" s="87"/>
      <c r="AA20" s="87">
        <v>36425.000000000182</v>
      </c>
      <c r="AB20" s="131"/>
    </row>
    <row r="21" spans="2:28" ht="15" customHeight="1" x14ac:dyDescent="0.2">
      <c r="B21" s="8" t="s">
        <v>5</v>
      </c>
      <c r="C21" s="12" t="s">
        <v>176</v>
      </c>
      <c r="D21" s="12"/>
      <c r="E21" s="86">
        <v>246774</v>
      </c>
      <c r="F21" s="83"/>
      <c r="G21" s="86">
        <v>32192.000000000116</v>
      </c>
      <c r="H21" s="84"/>
      <c r="I21" s="87">
        <v>41660.000000000124</v>
      </c>
      <c r="J21" s="90"/>
      <c r="K21" s="87">
        <v>7481.00000000001</v>
      </c>
      <c r="L21" s="84"/>
      <c r="M21" s="87">
        <v>12337.000000000004</v>
      </c>
      <c r="N21" s="84"/>
      <c r="O21" s="87">
        <v>2028.000000000002</v>
      </c>
      <c r="P21" s="84"/>
      <c r="Q21" s="87">
        <v>385635.999999994</v>
      </c>
      <c r="R21" s="84"/>
      <c r="S21" s="87">
        <v>53746.999999999454</v>
      </c>
      <c r="T21" s="84"/>
      <c r="U21" s="87">
        <v>145602.99999999971</v>
      </c>
      <c r="V21" s="84"/>
      <c r="W21" s="87">
        <v>12389</v>
      </c>
      <c r="X21" s="84"/>
      <c r="Y21" s="87">
        <v>295700.00000000204</v>
      </c>
      <c r="Z21" s="87"/>
      <c r="AA21" s="87">
        <v>36712.999999999804</v>
      </c>
      <c r="AB21" s="131"/>
    </row>
    <row r="22" spans="2:28" ht="15" customHeight="1" x14ac:dyDescent="0.2">
      <c r="B22" s="8" t="s">
        <v>6</v>
      </c>
      <c r="C22" s="12" t="s">
        <v>25</v>
      </c>
      <c r="D22" s="12"/>
      <c r="E22" s="86">
        <v>63880</v>
      </c>
      <c r="F22" s="83"/>
      <c r="G22" s="86">
        <v>5113.9999999999909</v>
      </c>
      <c r="H22" s="84"/>
      <c r="I22" s="87">
        <v>36509.000000000007</v>
      </c>
      <c r="J22" s="90"/>
      <c r="K22" s="87">
        <v>1742.0000000000011</v>
      </c>
      <c r="L22" s="84"/>
      <c r="M22" s="87">
        <v>13948</v>
      </c>
      <c r="N22" s="84"/>
      <c r="O22" s="87">
        <v>514.00000000000034</v>
      </c>
      <c r="P22" s="84"/>
      <c r="Q22" s="87">
        <v>85299.999999999724</v>
      </c>
      <c r="R22" s="84"/>
      <c r="S22" s="87">
        <v>5760.0000000000127</v>
      </c>
      <c r="T22" s="84"/>
      <c r="U22" s="87">
        <v>57445.999999999876</v>
      </c>
      <c r="V22" s="84"/>
      <c r="W22" s="87">
        <v>3286.0000000000045</v>
      </c>
      <c r="X22" s="84"/>
      <c r="Y22" s="87">
        <v>61343.99999999992</v>
      </c>
      <c r="Z22" s="87"/>
      <c r="AA22" s="87">
        <v>4462.0000000000091</v>
      </c>
      <c r="AB22" s="131"/>
    </row>
    <row r="23" spans="2:28" ht="15" customHeight="1" x14ac:dyDescent="0.2">
      <c r="B23" s="8" t="s">
        <v>7</v>
      </c>
      <c r="C23" s="12" t="s">
        <v>35</v>
      </c>
      <c r="D23" s="12"/>
      <c r="E23" s="86">
        <v>77604</v>
      </c>
      <c r="F23" s="83"/>
      <c r="G23" s="86">
        <v>13116.999999999984</v>
      </c>
      <c r="H23" s="84"/>
      <c r="I23" s="87">
        <v>105571.0000000001</v>
      </c>
      <c r="J23" s="90"/>
      <c r="K23" s="87">
        <v>6329.0000000000064</v>
      </c>
      <c r="L23" s="84"/>
      <c r="M23" s="87">
        <v>23489.000000000015</v>
      </c>
      <c r="N23" s="84"/>
      <c r="O23" s="87">
        <v>2897.0000000000045</v>
      </c>
      <c r="P23" s="84"/>
      <c r="Q23" s="87">
        <v>131472.00000000026</v>
      </c>
      <c r="R23" s="84"/>
      <c r="S23" s="87">
        <v>18681.999999999902</v>
      </c>
      <c r="T23" s="84"/>
      <c r="U23" s="87">
        <v>49902.000000000065</v>
      </c>
      <c r="V23" s="84"/>
      <c r="W23" s="87">
        <v>5320.9999999999973</v>
      </c>
      <c r="X23" s="84"/>
      <c r="Y23" s="87">
        <v>74681.999999999913</v>
      </c>
      <c r="Z23" s="87"/>
      <c r="AA23" s="87">
        <v>11223.999999999929</v>
      </c>
      <c r="AB23" s="131"/>
    </row>
    <row r="24" spans="2:28" ht="15" customHeight="1" x14ac:dyDescent="0.2">
      <c r="B24" s="8" t="s">
        <v>8</v>
      </c>
      <c r="C24" s="13" t="s">
        <v>31</v>
      </c>
      <c r="D24" s="12"/>
      <c r="E24" s="86">
        <v>46208</v>
      </c>
      <c r="F24" s="83"/>
      <c r="G24" s="86">
        <v>22951.000000000036</v>
      </c>
      <c r="H24" s="84"/>
      <c r="I24" s="87">
        <v>1528</v>
      </c>
      <c r="J24" s="90"/>
      <c r="K24" s="87">
        <v>99.000000000000014</v>
      </c>
      <c r="L24" s="84"/>
      <c r="M24" s="87">
        <v>314.00000000000011</v>
      </c>
      <c r="N24" s="84"/>
      <c r="O24" s="87">
        <v>28</v>
      </c>
      <c r="P24" s="84"/>
      <c r="Q24" s="87">
        <v>61759.999999999971</v>
      </c>
      <c r="R24" s="84"/>
      <c r="S24" s="87">
        <v>2757.9999999999968</v>
      </c>
      <c r="T24" s="84"/>
      <c r="U24" s="87">
        <v>28038.999999999996</v>
      </c>
      <c r="V24" s="84"/>
      <c r="W24" s="87">
        <v>890.99999999999966</v>
      </c>
      <c r="X24" s="84"/>
      <c r="Y24" s="87">
        <v>49050.999999999978</v>
      </c>
      <c r="Z24" s="87"/>
      <c r="AA24" s="87">
        <v>5202.0000000000027</v>
      </c>
      <c r="AB24" s="131"/>
    </row>
    <row r="25" spans="2:28" ht="15" customHeight="1" x14ac:dyDescent="0.2">
      <c r="B25" s="8" t="s">
        <v>9</v>
      </c>
      <c r="C25" s="13" t="s">
        <v>32</v>
      </c>
      <c r="D25" s="12"/>
      <c r="E25" s="86">
        <v>18757</v>
      </c>
      <c r="F25" s="83"/>
      <c r="G25" s="86">
        <v>4368.9999999999927</v>
      </c>
      <c r="H25" s="84"/>
      <c r="I25" s="87">
        <v>1012</v>
      </c>
      <c r="J25" s="90"/>
      <c r="K25" s="87">
        <v>132</v>
      </c>
      <c r="L25" s="84"/>
      <c r="M25" s="87">
        <v>235.00000000000003</v>
      </c>
      <c r="N25" s="84"/>
      <c r="O25" s="87">
        <v>56</v>
      </c>
      <c r="P25" s="84"/>
      <c r="Q25" s="87">
        <v>20102.000000000011</v>
      </c>
      <c r="R25" s="84"/>
      <c r="S25" s="87">
        <v>2837.0000000000109</v>
      </c>
      <c r="T25" s="84"/>
      <c r="U25" s="87">
        <v>7651.0000000000055</v>
      </c>
      <c r="V25" s="84"/>
      <c r="W25" s="87">
        <v>1057.0000000000018</v>
      </c>
      <c r="X25" s="84"/>
      <c r="Y25" s="87">
        <v>16295.000000000009</v>
      </c>
      <c r="Z25" s="87"/>
      <c r="AA25" s="87">
        <v>1811.0000000000018</v>
      </c>
      <c r="AB25" s="131"/>
    </row>
    <row r="26" spans="2:28" ht="15" customHeight="1" x14ac:dyDescent="0.2">
      <c r="B26" s="8" t="s">
        <v>10</v>
      </c>
      <c r="C26" s="13" t="s">
        <v>33</v>
      </c>
      <c r="D26" s="12"/>
      <c r="E26" s="86">
        <v>4100</v>
      </c>
      <c r="F26" s="83"/>
      <c r="G26" s="86">
        <v>1104.0000000000005</v>
      </c>
      <c r="H26" s="84"/>
      <c r="I26" s="87">
        <v>693</v>
      </c>
      <c r="J26" s="90"/>
      <c r="K26" s="87">
        <v>152</v>
      </c>
      <c r="L26" s="84"/>
      <c r="M26" s="87">
        <v>184</v>
      </c>
      <c r="N26" s="84"/>
      <c r="O26" s="87">
        <v>44</v>
      </c>
      <c r="P26" s="84"/>
      <c r="Q26" s="87">
        <v>7701.0000000000146</v>
      </c>
      <c r="R26" s="84"/>
      <c r="S26" s="87">
        <v>2031.0000000000023</v>
      </c>
      <c r="T26" s="84"/>
      <c r="U26" s="87">
        <v>1430.0000000000009</v>
      </c>
      <c r="V26" s="84"/>
      <c r="W26" s="87">
        <v>315.00000000000006</v>
      </c>
      <c r="X26" s="84"/>
      <c r="Y26" s="87">
        <v>5300.9999999999955</v>
      </c>
      <c r="Z26" s="87"/>
      <c r="AA26" s="87">
        <v>1033.0000000000005</v>
      </c>
      <c r="AB26" s="131"/>
    </row>
    <row r="27" spans="2:28" ht="15" customHeight="1" x14ac:dyDescent="0.2">
      <c r="B27" s="8" t="s">
        <v>11</v>
      </c>
      <c r="C27" s="13" t="s">
        <v>36</v>
      </c>
      <c r="D27" s="12"/>
      <c r="E27" s="86">
        <v>43310</v>
      </c>
      <c r="F27" s="83"/>
      <c r="G27" s="86">
        <v>10412</v>
      </c>
      <c r="H27" s="84"/>
      <c r="I27" s="87">
        <v>21758</v>
      </c>
      <c r="J27" s="90"/>
      <c r="K27" s="87">
        <v>1878.9999999999993</v>
      </c>
      <c r="L27" s="84"/>
      <c r="M27" s="87">
        <v>4731.9999999999955</v>
      </c>
      <c r="N27" s="84"/>
      <c r="O27" s="87">
        <v>517.0000000000008</v>
      </c>
      <c r="P27" s="84"/>
      <c r="Q27" s="87">
        <v>70091.999999999913</v>
      </c>
      <c r="R27" s="84"/>
      <c r="S27" s="87">
        <v>9042.00000000002</v>
      </c>
      <c r="T27" s="84"/>
      <c r="U27" s="87">
        <v>12935.999999999967</v>
      </c>
      <c r="V27" s="84"/>
      <c r="W27" s="87">
        <v>1692.9999999999975</v>
      </c>
      <c r="X27" s="84"/>
      <c r="Y27" s="87">
        <v>49286.000000000007</v>
      </c>
      <c r="Z27" s="87"/>
      <c r="AA27" s="87">
        <v>6070.9999999999955</v>
      </c>
      <c r="AB27" s="131"/>
    </row>
    <row r="28" spans="2:28" ht="15" customHeight="1" x14ac:dyDescent="0.2">
      <c r="B28" s="8" t="s">
        <v>12</v>
      </c>
      <c r="C28" s="12" t="s">
        <v>34</v>
      </c>
      <c r="D28" s="12"/>
      <c r="E28" s="86">
        <v>71458</v>
      </c>
      <c r="F28" s="83"/>
      <c r="G28" s="86">
        <v>12008.999999999993</v>
      </c>
      <c r="H28" s="84"/>
      <c r="I28" s="87">
        <v>64601.999999999978</v>
      </c>
      <c r="J28" s="90"/>
      <c r="K28" s="87">
        <v>6870.0000000000064</v>
      </c>
      <c r="L28" s="84"/>
      <c r="M28" s="87">
        <v>9991.0000000000073</v>
      </c>
      <c r="N28" s="84"/>
      <c r="O28" s="87">
        <v>1302.9999999999993</v>
      </c>
      <c r="P28" s="84"/>
      <c r="Q28" s="87">
        <v>114476.00000000009</v>
      </c>
      <c r="R28" s="84"/>
      <c r="S28" s="87">
        <v>8970.9999999999818</v>
      </c>
      <c r="T28" s="84"/>
      <c r="U28" s="87">
        <v>76980.999999999927</v>
      </c>
      <c r="V28" s="84"/>
      <c r="W28" s="87">
        <v>5364.0000000000027</v>
      </c>
      <c r="X28" s="84"/>
      <c r="Y28" s="87">
        <v>85459.000000000262</v>
      </c>
      <c r="Z28" s="87"/>
      <c r="AA28" s="87">
        <v>4656.0000000000027</v>
      </c>
      <c r="AB28" s="131"/>
    </row>
    <row r="29" spans="2:28" ht="15" customHeight="1" x14ac:dyDescent="0.2">
      <c r="B29" s="14" t="s">
        <v>13</v>
      </c>
      <c r="C29" s="15" t="s">
        <v>37</v>
      </c>
      <c r="D29" s="55"/>
      <c r="E29" s="86">
        <v>8493</v>
      </c>
      <c r="F29" s="83"/>
      <c r="G29" s="86">
        <v>577.99999999999909</v>
      </c>
      <c r="H29" s="84"/>
      <c r="I29" s="87">
        <v>1725</v>
      </c>
      <c r="J29" s="90"/>
      <c r="K29" s="87">
        <v>87</v>
      </c>
      <c r="L29" s="84"/>
      <c r="M29" s="87">
        <v>2108.0000000000005</v>
      </c>
      <c r="N29" s="84"/>
      <c r="O29" s="87">
        <v>165.00000000000003</v>
      </c>
      <c r="P29" s="84"/>
      <c r="Q29" s="87">
        <v>10525.999999999995</v>
      </c>
      <c r="R29" s="84"/>
      <c r="S29" s="87">
        <v>1173.9999999999993</v>
      </c>
      <c r="T29" s="84"/>
      <c r="U29" s="87">
        <v>4264.9999999999982</v>
      </c>
      <c r="V29" s="84"/>
      <c r="W29" s="87">
        <v>301.00000000000023</v>
      </c>
      <c r="X29" s="84"/>
      <c r="Y29" s="87">
        <v>9099.9999999999782</v>
      </c>
      <c r="Z29" s="87"/>
      <c r="AA29" s="87">
        <v>591.00000000000091</v>
      </c>
      <c r="AB29" s="131"/>
    </row>
    <row r="30" spans="2:28" ht="15" customHeight="1" x14ac:dyDescent="0.2">
      <c r="B30" s="8" t="s">
        <v>14</v>
      </c>
      <c r="C30" s="13" t="s">
        <v>26</v>
      </c>
      <c r="D30" s="12"/>
      <c r="E30" s="86">
        <v>18112</v>
      </c>
      <c r="F30" s="83"/>
      <c r="G30" s="86">
        <v>1902.9999999999989</v>
      </c>
      <c r="H30" s="84"/>
      <c r="I30" s="87">
        <v>4951.0000000000064</v>
      </c>
      <c r="J30" s="90"/>
      <c r="K30" s="87">
        <v>637</v>
      </c>
      <c r="L30" s="84"/>
      <c r="M30" s="87">
        <v>4053.0000000000023</v>
      </c>
      <c r="N30" s="84"/>
      <c r="O30" s="87">
        <v>266</v>
      </c>
      <c r="P30" s="84"/>
      <c r="Q30" s="87">
        <v>31364.999999999985</v>
      </c>
      <c r="R30" s="84"/>
      <c r="S30" s="87">
        <v>2453.0000000000055</v>
      </c>
      <c r="T30" s="84"/>
      <c r="U30" s="87">
        <v>10786</v>
      </c>
      <c r="V30" s="84"/>
      <c r="W30" s="87">
        <v>675.00000000000068</v>
      </c>
      <c r="X30" s="84"/>
      <c r="Y30" s="87">
        <v>18067.000000000022</v>
      </c>
      <c r="Z30" s="87"/>
      <c r="AA30" s="87">
        <v>1327.0000000000005</v>
      </c>
      <c r="AB30" s="131"/>
    </row>
    <row r="31" spans="2:28" ht="15" customHeight="1" x14ac:dyDescent="0.2">
      <c r="B31" s="8" t="s">
        <v>15</v>
      </c>
      <c r="C31" s="13" t="s">
        <v>38</v>
      </c>
      <c r="D31" s="12"/>
      <c r="E31" s="86">
        <v>148114</v>
      </c>
      <c r="F31" s="83"/>
      <c r="G31" s="86">
        <v>24582.000000000004</v>
      </c>
      <c r="H31" s="84"/>
      <c r="I31" s="87">
        <v>94611.000000000087</v>
      </c>
      <c r="J31" s="90"/>
      <c r="K31" s="87">
        <v>5453.0000000000036</v>
      </c>
      <c r="L31" s="84"/>
      <c r="M31" s="87">
        <v>204156.00000000061</v>
      </c>
      <c r="N31" s="84"/>
      <c r="O31" s="87">
        <v>16049.000000000025</v>
      </c>
      <c r="P31" s="84"/>
      <c r="Q31" s="87">
        <v>331942.00000000006</v>
      </c>
      <c r="R31" s="84"/>
      <c r="S31" s="87">
        <v>13971.000000000015</v>
      </c>
      <c r="T31" s="84"/>
      <c r="U31" s="87">
        <v>148327.9999999998</v>
      </c>
      <c r="V31" s="84"/>
      <c r="W31" s="87">
        <v>5208.9999999999982</v>
      </c>
      <c r="X31" s="84"/>
      <c r="Y31" s="87">
        <v>180923.00000000029</v>
      </c>
      <c r="Z31" s="87"/>
      <c r="AA31" s="87">
        <v>8339.0000000000255</v>
      </c>
      <c r="AB31" s="131"/>
    </row>
    <row r="32" spans="2:28" ht="15" customHeight="1" x14ac:dyDescent="0.2">
      <c r="B32" s="8" t="s">
        <v>16</v>
      </c>
      <c r="C32" s="13" t="s">
        <v>39</v>
      </c>
      <c r="D32" s="12"/>
      <c r="E32" s="86">
        <v>7734</v>
      </c>
      <c r="F32" s="83"/>
      <c r="G32" s="86">
        <v>769.99999999999966</v>
      </c>
      <c r="H32" s="84"/>
      <c r="I32" s="87">
        <v>1403.0000000000011</v>
      </c>
      <c r="J32" s="90"/>
      <c r="K32" s="87">
        <v>245.99999999999983</v>
      </c>
      <c r="L32" s="84"/>
      <c r="M32" s="87">
        <v>466.00000000000011</v>
      </c>
      <c r="N32" s="84"/>
      <c r="O32" s="87">
        <v>140</v>
      </c>
      <c r="P32" s="84"/>
      <c r="Q32" s="87">
        <v>11313.000000000015</v>
      </c>
      <c r="R32" s="84"/>
      <c r="S32" s="87">
        <v>1480.9999999999984</v>
      </c>
      <c r="T32" s="84"/>
      <c r="U32" s="87">
        <v>3180.0000000000009</v>
      </c>
      <c r="V32" s="84"/>
      <c r="W32" s="87">
        <v>251.00000000000006</v>
      </c>
      <c r="X32" s="84"/>
      <c r="Y32" s="87">
        <v>5798.9999999999945</v>
      </c>
      <c r="Z32" s="87"/>
      <c r="AA32" s="87">
        <v>751.99999999999875</v>
      </c>
      <c r="AB32" s="131"/>
    </row>
    <row r="33" spans="2:28" ht="15" customHeight="1" x14ac:dyDescent="0.2">
      <c r="B33" s="8" t="s">
        <v>17</v>
      </c>
      <c r="C33" s="13" t="s">
        <v>40</v>
      </c>
      <c r="D33" s="12"/>
      <c r="E33" s="86">
        <v>24306</v>
      </c>
      <c r="F33" s="83"/>
      <c r="G33" s="86">
        <v>4635.0000000000027</v>
      </c>
      <c r="H33" s="84"/>
      <c r="I33" s="87">
        <v>8903.9999999999873</v>
      </c>
      <c r="J33" s="90"/>
      <c r="K33" s="87">
        <v>1366.9999999999989</v>
      </c>
      <c r="L33" s="84"/>
      <c r="M33" s="87">
        <v>6165</v>
      </c>
      <c r="N33" s="84"/>
      <c r="O33" s="87">
        <v>1013.9999999999998</v>
      </c>
      <c r="P33" s="84"/>
      <c r="Q33" s="87">
        <v>44781.999999999964</v>
      </c>
      <c r="R33" s="84"/>
      <c r="S33" s="87">
        <v>7567.9999999999782</v>
      </c>
      <c r="T33" s="84"/>
      <c r="U33" s="87">
        <v>11734.000000000011</v>
      </c>
      <c r="V33" s="84"/>
      <c r="W33" s="87">
        <v>1497.0000000000036</v>
      </c>
      <c r="X33" s="84"/>
      <c r="Y33" s="87">
        <v>26555.000000000073</v>
      </c>
      <c r="Z33" s="87"/>
      <c r="AA33" s="87">
        <v>4784.0000000000036</v>
      </c>
      <c r="AB33" s="131"/>
    </row>
    <row r="34" spans="2:28" ht="15" customHeight="1" x14ac:dyDescent="0.25">
      <c r="B34" s="14" t="s">
        <v>18</v>
      </c>
      <c r="C34" s="15" t="s">
        <v>177</v>
      </c>
      <c r="D34" s="9"/>
      <c r="E34" s="86">
        <v>2</v>
      </c>
      <c r="F34" s="83"/>
      <c r="G34" s="86">
        <v>1</v>
      </c>
      <c r="H34" s="84"/>
      <c r="I34" s="86">
        <v>0</v>
      </c>
      <c r="J34" s="86"/>
      <c r="K34" s="86">
        <v>0</v>
      </c>
      <c r="L34" s="84"/>
      <c r="M34" s="86">
        <v>0</v>
      </c>
      <c r="N34" s="87"/>
      <c r="O34" s="86">
        <v>0</v>
      </c>
      <c r="P34" s="84"/>
      <c r="Q34" s="86">
        <v>4</v>
      </c>
      <c r="R34" s="84"/>
      <c r="S34" s="86">
        <v>3</v>
      </c>
      <c r="T34" s="84"/>
      <c r="U34" s="86">
        <v>2</v>
      </c>
      <c r="V34" s="84"/>
      <c r="W34" s="86">
        <v>1</v>
      </c>
      <c r="X34" s="84"/>
      <c r="Y34" s="86">
        <v>0</v>
      </c>
      <c r="Z34" s="84"/>
      <c r="AA34" s="86">
        <v>0</v>
      </c>
    </row>
    <row r="35" spans="2:28" ht="15" customHeight="1" x14ac:dyDescent="0.25">
      <c r="B35" s="14" t="s">
        <v>19</v>
      </c>
      <c r="C35" s="15" t="s">
        <v>175</v>
      </c>
      <c r="D35" s="9"/>
      <c r="E35" s="86">
        <v>115</v>
      </c>
      <c r="F35" s="83"/>
      <c r="G35" s="86">
        <v>168.00000000000003</v>
      </c>
      <c r="H35" s="84"/>
      <c r="I35" s="86">
        <v>0</v>
      </c>
      <c r="J35" s="86"/>
      <c r="K35" s="86">
        <v>0</v>
      </c>
      <c r="L35" s="84"/>
      <c r="M35" s="86">
        <v>0</v>
      </c>
      <c r="N35" s="87"/>
      <c r="O35" s="86">
        <v>0</v>
      </c>
      <c r="P35" s="84"/>
      <c r="Q35" s="87">
        <v>49</v>
      </c>
      <c r="R35" s="84"/>
      <c r="S35" s="87">
        <v>10</v>
      </c>
      <c r="T35" s="84"/>
      <c r="U35" s="86">
        <v>18</v>
      </c>
      <c r="V35" s="84"/>
      <c r="W35" s="86">
        <v>3</v>
      </c>
      <c r="X35" s="84"/>
      <c r="Y35" s="86">
        <v>58</v>
      </c>
      <c r="Z35" s="87"/>
      <c r="AA35" s="86">
        <v>85</v>
      </c>
    </row>
    <row r="36" spans="2:28" ht="3.75" customHeight="1" x14ac:dyDescent="0.25">
      <c r="B36" s="22"/>
      <c r="C36" s="23"/>
      <c r="D36" s="32"/>
      <c r="E36" s="63"/>
      <c r="F36" s="42"/>
      <c r="G36" s="63"/>
      <c r="H36" s="42"/>
      <c r="I36" s="63"/>
      <c r="J36" s="42"/>
      <c r="K36" s="63"/>
      <c r="L36" s="42"/>
      <c r="M36" s="63"/>
      <c r="N36" s="42"/>
      <c r="O36" s="63"/>
      <c r="P36" s="42"/>
      <c r="Q36" s="63"/>
      <c r="R36" s="42"/>
      <c r="S36" s="63"/>
      <c r="T36" s="42"/>
      <c r="U36" s="63"/>
      <c r="V36" s="42"/>
      <c r="W36" s="63"/>
      <c r="X36" s="42"/>
      <c r="Y36" s="63"/>
      <c r="Z36" s="42"/>
      <c r="AA36" s="63"/>
    </row>
    <row r="37" spans="2:28" x14ac:dyDescent="0.2">
      <c r="C37" s="1"/>
      <c r="D37" s="9"/>
      <c r="E37" s="29"/>
      <c r="F37" s="9"/>
      <c r="G37" s="29"/>
      <c r="H37" s="9"/>
      <c r="I37" s="29"/>
      <c r="J37" s="9"/>
      <c r="K37" s="29"/>
      <c r="L37" s="9"/>
      <c r="M37" s="29"/>
      <c r="N37" s="9"/>
      <c r="O37" s="29"/>
      <c r="P37" s="9"/>
      <c r="Q37" s="29"/>
      <c r="R37" s="9"/>
      <c r="S37" s="29"/>
      <c r="T37" s="9"/>
      <c r="U37" s="29"/>
      <c r="V37" s="9"/>
      <c r="W37" s="29"/>
      <c r="X37" s="9"/>
      <c r="Y37" s="29"/>
      <c r="Z37" s="9"/>
      <c r="AA37" s="29"/>
    </row>
    <row r="38" spans="2:28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  <c r="R38" s="12"/>
      <c r="S38" s="29"/>
      <c r="T38" s="12"/>
      <c r="U38" s="29"/>
      <c r="V38" s="12"/>
      <c r="W38" s="29"/>
      <c r="X38" s="12"/>
      <c r="Y38" s="29"/>
      <c r="Z38" s="12"/>
      <c r="AA38" s="29"/>
    </row>
    <row r="39" spans="2:28" x14ac:dyDescent="0.25">
      <c r="D39" s="12"/>
      <c r="E39" s="29"/>
      <c r="F39" s="12"/>
      <c r="G39" s="29"/>
      <c r="H39" s="12"/>
      <c r="I39" s="29"/>
      <c r="J39" s="12"/>
      <c r="K39" s="29"/>
      <c r="L39" s="12"/>
      <c r="M39" s="29"/>
      <c r="N39" s="12"/>
      <c r="O39" s="29"/>
      <c r="P39" s="12"/>
      <c r="Q39" s="29"/>
      <c r="R39" s="12"/>
      <c r="S39" s="29"/>
      <c r="T39" s="12"/>
      <c r="U39" s="29"/>
      <c r="V39" s="12"/>
      <c r="W39" s="29"/>
      <c r="X39" s="12"/>
      <c r="Y39" s="29"/>
      <c r="Z39" s="12"/>
      <c r="AA39" s="29"/>
    </row>
    <row r="40" spans="2:28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  <c r="X40" s="12"/>
      <c r="Z40" s="12"/>
    </row>
    <row r="41" spans="2:28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3"/>
      <c r="Z41" s="13"/>
    </row>
    <row r="42" spans="2:28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  <c r="X42" s="13"/>
      <c r="Z42" s="13"/>
    </row>
    <row r="43" spans="2:28" x14ac:dyDescent="0.25">
      <c r="D43" s="12"/>
      <c r="F43" s="12"/>
      <c r="H43" s="13"/>
      <c r="J43" s="13"/>
      <c r="L43" s="13"/>
      <c r="N43" s="13"/>
      <c r="P43" s="13"/>
      <c r="R43" s="13"/>
      <c r="T43" s="13"/>
      <c r="V43" s="13"/>
      <c r="X43" s="13"/>
      <c r="Z43" s="13"/>
    </row>
    <row r="44" spans="2:28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  <c r="X44" s="13"/>
      <c r="Z44" s="13"/>
    </row>
    <row r="45" spans="2:28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  <c r="X45" s="12"/>
      <c r="Z45" s="12"/>
    </row>
    <row r="46" spans="2:28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  <c r="X46" s="13"/>
      <c r="Z46" s="13"/>
    </row>
    <row r="47" spans="2:28" x14ac:dyDescent="0.25">
      <c r="D47" s="12"/>
      <c r="F47" s="12"/>
      <c r="H47" s="13"/>
      <c r="J47" s="13"/>
      <c r="L47" s="13"/>
      <c r="N47" s="13"/>
      <c r="P47" s="13"/>
      <c r="R47" s="13"/>
      <c r="T47" s="13"/>
      <c r="V47" s="13"/>
      <c r="X47" s="13"/>
      <c r="Z47" s="13"/>
    </row>
    <row r="48" spans="2:28" x14ac:dyDescent="0.25">
      <c r="D48" s="12"/>
      <c r="F48" s="12"/>
      <c r="H48" s="13"/>
      <c r="J48" s="13"/>
      <c r="L48" s="13"/>
      <c r="N48" s="13"/>
      <c r="P48" s="13"/>
      <c r="R48" s="13"/>
      <c r="T48" s="13"/>
      <c r="V48" s="13"/>
      <c r="X48" s="13"/>
      <c r="Z48" s="13"/>
    </row>
    <row r="50" spans="4:26" x14ac:dyDescent="0.2">
      <c r="D50" s="19"/>
      <c r="F50" s="19"/>
      <c r="H50" s="2"/>
      <c r="J50" s="2"/>
      <c r="L50" s="2"/>
      <c r="N50" s="2"/>
      <c r="P50" s="2"/>
      <c r="R50" s="2"/>
      <c r="T50" s="2"/>
      <c r="V50" s="2"/>
      <c r="X50" s="2"/>
      <c r="Z50" s="2"/>
    </row>
    <row r="51" spans="4:26" x14ac:dyDescent="0.2">
      <c r="D51" s="20"/>
      <c r="F51" s="20"/>
      <c r="H51" s="4"/>
      <c r="J51" s="4"/>
      <c r="L51" s="4"/>
      <c r="N51" s="4"/>
      <c r="P51" s="4"/>
      <c r="R51" s="4"/>
      <c r="T51" s="4"/>
      <c r="V51" s="4"/>
      <c r="X51" s="4"/>
      <c r="Z51" s="4"/>
    </row>
    <row r="52" spans="4:26" x14ac:dyDescent="0.2">
      <c r="D52" s="20"/>
      <c r="F52" s="20"/>
      <c r="H52" s="4"/>
      <c r="J52" s="4"/>
      <c r="L52" s="4"/>
      <c r="N52" s="4"/>
      <c r="P52" s="4"/>
      <c r="R52" s="4"/>
      <c r="T52" s="4"/>
      <c r="V52" s="4"/>
      <c r="X52" s="4"/>
      <c r="Z52" s="4"/>
    </row>
  </sheetData>
  <mergeCells count="11">
    <mergeCell ref="Y10:AA10"/>
    <mergeCell ref="B3:AA3"/>
    <mergeCell ref="B5:AA5"/>
    <mergeCell ref="B6:AA6"/>
    <mergeCell ref="E8:AA8"/>
    <mergeCell ref="B8:C12"/>
    <mergeCell ref="E10:G10"/>
    <mergeCell ref="I10:K10"/>
    <mergeCell ref="M10:O10"/>
    <mergeCell ref="Q10:S10"/>
    <mergeCell ref="U10:W10"/>
  </mergeCells>
  <pageMargins left="0.11811023622047245" right="0.11811023622047245" top="0.74803149606299213" bottom="0.74803149606299213" header="0.31496062992125984" footer="0.31496062992125984"/>
  <pageSetup paperSize="9" scale="7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A52"/>
  <sheetViews>
    <sheetView workbookViewId="0"/>
  </sheetViews>
  <sheetFormatPr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8.85546875" style="28" bestFit="1" customWidth="1"/>
    <col min="5" max="5" width="0.85546875" style="28" customWidth="1"/>
    <col min="6" max="6" width="8.140625" style="28" customWidth="1"/>
    <col min="7" max="7" width="0.85546875" style="28" customWidth="1"/>
    <col min="8" max="8" width="8.85546875" style="28" bestFit="1" customWidth="1"/>
    <col min="9" max="9" width="0.85546875" style="28" customWidth="1"/>
    <col min="10" max="10" width="8.140625" style="28" customWidth="1"/>
    <col min="11" max="11" width="0.85546875" style="28" customWidth="1"/>
    <col min="12" max="12" width="7.85546875" style="28" bestFit="1" customWidth="1"/>
    <col min="13" max="13" width="0.85546875" style="28" customWidth="1"/>
    <col min="14" max="14" width="7.85546875" style="28" bestFit="1" customWidth="1"/>
    <col min="15" max="15" width="0.85546875" style="28" customWidth="1"/>
    <col min="16" max="16" width="12.5703125" style="28" customWidth="1"/>
    <col min="17" max="17" width="0.85546875" style="28" customWidth="1"/>
    <col min="18" max="18" width="11.140625" style="28" customWidth="1"/>
    <col min="19" max="19" width="0.85546875" style="28" customWidth="1"/>
    <col min="20" max="20" width="8.140625" style="28" customWidth="1"/>
    <col min="21" max="21" width="0.85546875" style="28" customWidth="1"/>
    <col min="22" max="22" width="8.140625" style="28" customWidth="1"/>
    <col min="23" max="23" width="0.85546875" style="28" customWidth="1"/>
    <col min="24" max="24" width="8.85546875" style="28" bestFit="1" customWidth="1"/>
    <col min="25" max="25" width="0.85546875" style="28" customWidth="1"/>
    <col min="26" max="26" width="7.7109375" style="28" customWidth="1"/>
    <col min="27" max="16384" width="9.140625" style="28"/>
  </cols>
  <sheetData>
    <row r="2" spans="2:27" ht="15" x14ac:dyDescent="0.25">
      <c r="B2" s="27"/>
      <c r="D2" s="27"/>
      <c r="F2" s="27"/>
      <c r="Z2" s="27" t="s">
        <v>193</v>
      </c>
    </row>
    <row r="3" spans="2:27" ht="33.75" customHeight="1" x14ac:dyDescent="0.25">
      <c r="B3" s="140" t="s">
        <v>192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2:27" ht="3.75" customHeight="1" x14ac:dyDescent="0.25"/>
    <row r="5" spans="2:27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</row>
    <row r="6" spans="2:27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2:27" ht="3" customHeight="1" x14ac:dyDescent="0.25">
      <c r="D7" s="29"/>
      <c r="F7" s="29"/>
      <c r="H7" s="29"/>
    </row>
    <row r="8" spans="2:27" ht="15.75" customHeight="1" x14ac:dyDescent="0.2">
      <c r="B8" s="148" t="s">
        <v>47</v>
      </c>
      <c r="C8" s="54"/>
      <c r="D8" s="149" t="s">
        <v>180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</row>
    <row r="9" spans="2:27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</row>
    <row r="10" spans="2:27" s="31" customFormat="1" ht="36" customHeight="1" x14ac:dyDescent="0.2">
      <c r="B10" s="148"/>
      <c r="C10" s="54"/>
      <c r="D10" s="152" t="s">
        <v>181</v>
      </c>
      <c r="E10" s="152"/>
      <c r="F10" s="152"/>
      <c r="G10" s="50"/>
      <c r="H10" s="152" t="s">
        <v>182</v>
      </c>
      <c r="I10" s="152"/>
      <c r="J10" s="152"/>
      <c r="K10" s="50"/>
      <c r="L10" s="152" t="s">
        <v>183</v>
      </c>
      <c r="M10" s="152"/>
      <c r="N10" s="152"/>
      <c r="O10" s="50"/>
      <c r="P10" s="152" t="s">
        <v>186</v>
      </c>
      <c r="Q10" s="152"/>
      <c r="R10" s="152"/>
      <c r="S10" s="50"/>
      <c r="T10" s="152" t="s">
        <v>184</v>
      </c>
      <c r="U10" s="152"/>
      <c r="V10" s="152"/>
      <c r="W10" s="50"/>
      <c r="X10" s="152" t="s">
        <v>185</v>
      </c>
      <c r="Y10" s="152"/>
      <c r="Z10" s="152"/>
    </row>
    <row r="11" spans="2:27" s="29" customFormat="1" ht="3.75" customHeight="1" x14ac:dyDescent="0.2">
      <c r="B11" s="148"/>
      <c r="C11" s="54"/>
      <c r="D11" s="53"/>
      <c r="E11" s="54"/>
      <c r="F11" s="53"/>
      <c r="G11" s="49"/>
      <c r="H11" s="53"/>
      <c r="I11" s="49"/>
      <c r="J11" s="53"/>
      <c r="K11" s="49"/>
      <c r="L11" s="53"/>
      <c r="M11" s="49"/>
      <c r="N11" s="53"/>
      <c r="O11" s="49"/>
      <c r="P11" s="53"/>
      <c r="Q11" s="49"/>
      <c r="R11" s="53"/>
      <c r="S11" s="49"/>
      <c r="T11" s="53"/>
      <c r="U11" s="49"/>
      <c r="V11" s="53"/>
      <c r="W11" s="49"/>
      <c r="X11" s="53"/>
      <c r="Y11" s="49"/>
      <c r="Z11" s="53"/>
    </row>
    <row r="12" spans="2:27" s="31" customFormat="1" ht="49.5" customHeight="1" x14ac:dyDescent="0.2">
      <c r="B12" s="148"/>
      <c r="C12" s="54"/>
      <c r="D12" s="58" t="s">
        <v>375</v>
      </c>
      <c r="E12" s="61"/>
      <c r="F12" s="58" t="s">
        <v>191</v>
      </c>
      <c r="G12" s="59"/>
      <c r="H12" s="58" t="s">
        <v>375</v>
      </c>
      <c r="I12" s="61"/>
      <c r="J12" s="58" t="s">
        <v>191</v>
      </c>
      <c r="K12" s="59"/>
      <c r="L12" s="58" t="s">
        <v>375</v>
      </c>
      <c r="M12" s="61"/>
      <c r="N12" s="58" t="s">
        <v>191</v>
      </c>
      <c r="O12" s="59"/>
      <c r="P12" s="58" t="s">
        <v>375</v>
      </c>
      <c r="Q12" s="59"/>
      <c r="R12" s="58" t="s">
        <v>191</v>
      </c>
      <c r="S12" s="59"/>
      <c r="T12" s="58" t="s">
        <v>375</v>
      </c>
      <c r="U12" s="59"/>
      <c r="V12" s="58" t="s">
        <v>191</v>
      </c>
      <c r="W12" s="59"/>
      <c r="X12" s="58" t="s">
        <v>375</v>
      </c>
      <c r="Y12" s="59"/>
      <c r="Z12" s="58" t="s">
        <v>191</v>
      </c>
    </row>
    <row r="13" spans="2:27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2:27" ht="15" customHeight="1" x14ac:dyDescent="0.2">
      <c r="B14" s="5" t="s">
        <v>20</v>
      </c>
      <c r="C14" s="68"/>
      <c r="D14" s="7">
        <v>1334461.9999999984</v>
      </c>
      <c r="E14" s="7">
        <v>6338031.9999999842</v>
      </c>
      <c r="F14" s="7">
        <v>210379.99999999817</v>
      </c>
      <c r="G14" s="7"/>
      <c r="H14" s="85">
        <v>692580.99999999499</v>
      </c>
      <c r="I14" s="85"/>
      <c r="J14" s="85">
        <v>115787.00000000015</v>
      </c>
      <c r="K14" s="79"/>
      <c r="L14" s="85">
        <v>352698.99999999988</v>
      </c>
      <c r="M14" s="79"/>
      <c r="N14" s="85">
        <v>34393.99999999992</v>
      </c>
      <c r="O14" s="79"/>
      <c r="P14" s="85">
        <v>1905646.999999986</v>
      </c>
      <c r="Q14" s="79"/>
      <c r="R14" s="85">
        <v>196126.99999999921</v>
      </c>
      <c r="S14" s="79"/>
      <c r="T14" s="85">
        <v>687148.99999999627</v>
      </c>
      <c r="U14" s="79"/>
      <c r="V14" s="85">
        <v>48602.999999999382</v>
      </c>
      <c r="W14" s="79"/>
      <c r="X14" s="85">
        <v>1470616.0000000051</v>
      </c>
      <c r="Y14" s="79"/>
      <c r="Z14" s="85">
        <v>190545.00000000105</v>
      </c>
      <c r="AA14" s="132"/>
    </row>
    <row r="15" spans="2:27" ht="15" customHeight="1" x14ac:dyDescent="0.2">
      <c r="B15" s="17" t="s">
        <v>48</v>
      </c>
      <c r="C15" s="9"/>
      <c r="D15" s="34">
        <v>117608.00000000041</v>
      </c>
      <c r="E15" s="34">
        <v>593874.00000000128</v>
      </c>
      <c r="F15" s="34">
        <v>22277.000000000029</v>
      </c>
      <c r="G15" s="34"/>
      <c r="H15" s="86">
        <v>37077.000000000051</v>
      </c>
      <c r="I15" s="86"/>
      <c r="J15" s="86">
        <v>53336.000000000022</v>
      </c>
      <c r="K15" s="83"/>
      <c r="L15" s="86">
        <v>11948.999999999991</v>
      </c>
      <c r="M15" s="83"/>
      <c r="N15" s="86">
        <v>1556.0000000000005</v>
      </c>
      <c r="O15" s="83"/>
      <c r="P15" s="86">
        <v>163125.00000000079</v>
      </c>
      <c r="Q15" s="83"/>
      <c r="R15" s="86">
        <v>21234.000000000033</v>
      </c>
      <c r="S15" s="83"/>
      <c r="T15" s="86">
        <v>36984.000000000007</v>
      </c>
      <c r="U15" s="83"/>
      <c r="V15" s="86">
        <v>5099</v>
      </c>
      <c r="W15" s="83"/>
      <c r="X15" s="86">
        <v>162122.00000000026</v>
      </c>
      <c r="Y15" s="83"/>
      <c r="Z15" s="86">
        <v>20911.000000000051</v>
      </c>
      <c r="AA15" s="132"/>
    </row>
    <row r="16" spans="2:27" ht="15" customHeight="1" x14ac:dyDescent="0.2">
      <c r="B16" s="17" t="s">
        <v>49</v>
      </c>
      <c r="C16" s="9"/>
      <c r="D16" s="34">
        <v>18318.999999999989</v>
      </c>
      <c r="E16" s="34">
        <v>75099.000000000058</v>
      </c>
      <c r="F16" s="34">
        <v>2948.9999999999973</v>
      </c>
      <c r="G16" s="34"/>
      <c r="H16" s="86">
        <v>8690.9999999999945</v>
      </c>
      <c r="I16" s="86"/>
      <c r="J16" s="86">
        <v>916.99999999999943</v>
      </c>
      <c r="K16" s="83"/>
      <c r="L16" s="86">
        <v>4089.0000000000045</v>
      </c>
      <c r="M16" s="83"/>
      <c r="N16" s="86">
        <v>362.00000000000011</v>
      </c>
      <c r="O16" s="83"/>
      <c r="P16" s="86">
        <v>23854.999999999985</v>
      </c>
      <c r="Q16" s="83"/>
      <c r="R16" s="86">
        <v>2754.0000000000041</v>
      </c>
      <c r="S16" s="83"/>
      <c r="T16" s="86">
        <v>8391.9999999999982</v>
      </c>
      <c r="U16" s="83"/>
      <c r="V16" s="86">
        <v>419.99999999999983</v>
      </c>
      <c r="W16" s="83"/>
      <c r="X16" s="86">
        <v>14095.000000000016</v>
      </c>
      <c r="Y16" s="83"/>
      <c r="Z16" s="86">
        <v>2587.9999999999982</v>
      </c>
      <c r="AA16" s="132"/>
    </row>
    <row r="17" spans="2:27" ht="15" customHeight="1" x14ac:dyDescent="0.2">
      <c r="B17" s="17" t="s">
        <v>51</v>
      </c>
      <c r="C17" s="9"/>
      <c r="D17" s="34">
        <v>114260.99999999983</v>
      </c>
      <c r="E17" s="34">
        <v>415243.00000000081</v>
      </c>
      <c r="F17" s="34">
        <v>14149.999999999938</v>
      </c>
      <c r="G17" s="34"/>
      <c r="H17" s="86">
        <v>54967.000000000022</v>
      </c>
      <c r="I17" s="86"/>
      <c r="J17" s="86">
        <v>4897.9999999999891</v>
      </c>
      <c r="K17" s="83"/>
      <c r="L17" s="86">
        <v>21187.000000000004</v>
      </c>
      <c r="M17" s="83"/>
      <c r="N17" s="86">
        <v>1364.0000000000014</v>
      </c>
      <c r="O17" s="83"/>
      <c r="P17" s="86">
        <v>140732.00000000032</v>
      </c>
      <c r="Q17" s="83"/>
      <c r="R17" s="86">
        <v>14493.000000000011</v>
      </c>
      <c r="S17" s="83"/>
      <c r="T17" s="86">
        <v>31674.000000000011</v>
      </c>
      <c r="U17" s="83"/>
      <c r="V17" s="86">
        <v>2269.0000000000041</v>
      </c>
      <c r="W17" s="83"/>
      <c r="X17" s="86">
        <v>94780.000000000276</v>
      </c>
      <c r="Y17" s="83"/>
      <c r="Z17" s="86">
        <v>10835.999999999991</v>
      </c>
      <c r="AA17" s="132"/>
    </row>
    <row r="18" spans="2:27" ht="15" customHeight="1" x14ac:dyDescent="0.2">
      <c r="B18" s="17" t="s">
        <v>50</v>
      </c>
      <c r="C18" s="9"/>
      <c r="D18" s="34">
        <v>9426.0000000000109</v>
      </c>
      <c r="E18" s="34">
        <v>50060.999999999971</v>
      </c>
      <c r="F18" s="34">
        <v>2088.0000000000023</v>
      </c>
      <c r="G18" s="34"/>
      <c r="H18" s="86">
        <v>1665.0000000000005</v>
      </c>
      <c r="I18" s="86"/>
      <c r="J18" s="86">
        <v>308</v>
      </c>
      <c r="K18" s="83"/>
      <c r="L18" s="86">
        <v>1937.0000000000005</v>
      </c>
      <c r="M18" s="83"/>
      <c r="N18" s="86">
        <v>314</v>
      </c>
      <c r="O18" s="83"/>
      <c r="P18" s="86">
        <v>14712.999999999973</v>
      </c>
      <c r="Q18" s="83"/>
      <c r="R18" s="86">
        <v>2684.9999999999955</v>
      </c>
      <c r="S18" s="83"/>
      <c r="T18" s="86">
        <v>5520.9999999999936</v>
      </c>
      <c r="U18" s="83"/>
      <c r="V18" s="86">
        <v>545</v>
      </c>
      <c r="W18" s="83"/>
      <c r="X18" s="86">
        <v>16535.000000000011</v>
      </c>
      <c r="Y18" s="83"/>
      <c r="Z18" s="86">
        <v>3102.0000000000009</v>
      </c>
      <c r="AA18" s="132"/>
    </row>
    <row r="19" spans="2:27" ht="15" customHeight="1" x14ac:dyDescent="0.2">
      <c r="B19" s="17" t="s">
        <v>52</v>
      </c>
      <c r="C19" s="9"/>
      <c r="D19" s="34">
        <v>15389.000000000015</v>
      </c>
      <c r="E19" s="34">
        <v>67333.999999999971</v>
      </c>
      <c r="F19" s="34">
        <v>2468.9999999999991</v>
      </c>
      <c r="G19" s="34"/>
      <c r="H19" s="86">
        <v>4550.9999999999991</v>
      </c>
      <c r="I19" s="86"/>
      <c r="J19" s="86">
        <v>393</v>
      </c>
      <c r="K19" s="83"/>
      <c r="L19" s="86">
        <v>9318.9999999999945</v>
      </c>
      <c r="M19" s="83"/>
      <c r="N19" s="86">
        <v>661.00000000000045</v>
      </c>
      <c r="O19" s="83"/>
      <c r="P19" s="86">
        <v>18892.999999999967</v>
      </c>
      <c r="Q19" s="83"/>
      <c r="R19" s="86">
        <v>1978.9999999999952</v>
      </c>
      <c r="S19" s="83"/>
      <c r="T19" s="86">
        <v>9208</v>
      </c>
      <c r="U19" s="83"/>
      <c r="V19" s="86">
        <v>449.00000000000028</v>
      </c>
      <c r="W19" s="83"/>
      <c r="X19" s="86">
        <v>15428.000000000004</v>
      </c>
      <c r="Y19" s="83"/>
      <c r="Z19" s="86">
        <v>1520</v>
      </c>
      <c r="AA19" s="132"/>
    </row>
    <row r="20" spans="2:27" ht="15" customHeight="1" x14ac:dyDescent="0.2">
      <c r="B20" s="17" t="s">
        <v>53</v>
      </c>
      <c r="C20" s="9"/>
      <c r="D20" s="34">
        <v>50919.000000000124</v>
      </c>
      <c r="E20" s="34">
        <v>283249.99999999965</v>
      </c>
      <c r="F20" s="34">
        <v>8178.9999999999909</v>
      </c>
      <c r="G20" s="34"/>
      <c r="H20" s="86">
        <v>24716.000000000058</v>
      </c>
      <c r="I20" s="86"/>
      <c r="J20" s="86">
        <v>3897.0000000000023</v>
      </c>
      <c r="K20" s="83"/>
      <c r="L20" s="86">
        <v>32752.999999999975</v>
      </c>
      <c r="M20" s="83"/>
      <c r="N20" s="86">
        <v>2281.0000000000014</v>
      </c>
      <c r="O20" s="83"/>
      <c r="P20" s="86">
        <v>72158.999999999724</v>
      </c>
      <c r="Q20" s="83"/>
      <c r="R20" s="86">
        <v>7784.9999999999745</v>
      </c>
      <c r="S20" s="83"/>
      <c r="T20" s="86">
        <v>32461.000000000069</v>
      </c>
      <c r="U20" s="83"/>
      <c r="V20" s="86">
        <v>2524.0000000000009</v>
      </c>
      <c r="W20" s="83"/>
      <c r="X20" s="86">
        <v>48991.999999999964</v>
      </c>
      <c r="Y20" s="83"/>
      <c r="Z20" s="86">
        <v>6154.0000000000082</v>
      </c>
      <c r="AA20" s="132"/>
    </row>
    <row r="21" spans="2:27" ht="15" customHeight="1" x14ac:dyDescent="0.2">
      <c r="B21" s="17" t="s">
        <v>54</v>
      </c>
      <c r="C21" s="12"/>
      <c r="D21" s="34">
        <v>18262.999999999989</v>
      </c>
      <c r="E21" s="34">
        <v>88534.000000000058</v>
      </c>
      <c r="F21" s="34">
        <v>2330.0000000000009</v>
      </c>
      <c r="G21" s="34"/>
      <c r="H21" s="86">
        <v>4391</v>
      </c>
      <c r="I21" s="86"/>
      <c r="J21" s="86">
        <v>491.9999999999996</v>
      </c>
      <c r="K21" s="83"/>
      <c r="L21" s="86">
        <v>10077</v>
      </c>
      <c r="M21" s="83"/>
      <c r="N21" s="86">
        <v>1025</v>
      </c>
      <c r="O21" s="83"/>
      <c r="P21" s="86">
        <v>24381.000000000051</v>
      </c>
      <c r="Q21" s="83"/>
      <c r="R21" s="86">
        <v>2523.0000000000036</v>
      </c>
      <c r="S21" s="83"/>
      <c r="T21" s="86">
        <v>9733.0000000000109</v>
      </c>
      <c r="U21" s="83"/>
      <c r="V21" s="86">
        <v>466</v>
      </c>
      <c r="W21" s="83"/>
      <c r="X21" s="86">
        <v>20683.999999999996</v>
      </c>
      <c r="Y21" s="83"/>
      <c r="Z21" s="86">
        <v>1905.9999999999995</v>
      </c>
      <c r="AA21" s="132"/>
    </row>
    <row r="22" spans="2:27" ht="15" customHeight="1" x14ac:dyDescent="0.2">
      <c r="B22" s="17" t="s">
        <v>55</v>
      </c>
      <c r="C22" s="12"/>
      <c r="D22" s="34">
        <v>93845.999999999927</v>
      </c>
      <c r="E22" s="34">
        <v>591682.99999999953</v>
      </c>
      <c r="F22" s="34">
        <v>9848.0000000000055</v>
      </c>
      <c r="G22" s="34"/>
      <c r="H22" s="86">
        <v>57100.999999999942</v>
      </c>
      <c r="I22" s="86"/>
      <c r="J22" s="86">
        <v>5193.9999999999982</v>
      </c>
      <c r="K22" s="83"/>
      <c r="L22" s="86">
        <v>29932.000000000007</v>
      </c>
      <c r="M22" s="83"/>
      <c r="N22" s="86">
        <v>2591.9999999999991</v>
      </c>
      <c r="O22" s="83"/>
      <c r="P22" s="86">
        <v>221178.99999999974</v>
      </c>
      <c r="Q22" s="83"/>
      <c r="R22" s="86">
        <v>13504.999999999893</v>
      </c>
      <c r="S22" s="83"/>
      <c r="T22" s="86">
        <v>66697</v>
      </c>
      <c r="U22" s="83"/>
      <c r="V22" s="86">
        <v>2629.0000000000023</v>
      </c>
      <c r="W22" s="83"/>
      <c r="X22" s="86">
        <v>121935.99999999997</v>
      </c>
      <c r="Y22" s="83"/>
      <c r="Z22" s="86">
        <v>6135</v>
      </c>
      <c r="AA22" s="132"/>
    </row>
    <row r="23" spans="2:27" ht="15" customHeight="1" x14ac:dyDescent="0.2">
      <c r="B23" s="17" t="s">
        <v>56</v>
      </c>
      <c r="C23" s="12"/>
      <c r="D23" s="34">
        <v>10580.000000000009</v>
      </c>
      <c r="E23" s="34">
        <v>65847.000000000015</v>
      </c>
      <c r="F23" s="34">
        <v>2271.9999999999991</v>
      </c>
      <c r="G23" s="34"/>
      <c r="H23" s="86">
        <v>7477.9999999999982</v>
      </c>
      <c r="I23" s="86"/>
      <c r="J23" s="86">
        <v>907.99999999999977</v>
      </c>
      <c r="K23" s="83"/>
      <c r="L23" s="86">
        <v>3108.9999999999986</v>
      </c>
      <c r="M23" s="83"/>
      <c r="N23" s="86">
        <v>362.99999999999983</v>
      </c>
      <c r="O23" s="83"/>
      <c r="P23" s="86">
        <v>15465.000000000045</v>
      </c>
      <c r="Q23" s="83"/>
      <c r="R23" s="86">
        <v>2361.9999999999995</v>
      </c>
      <c r="S23" s="83"/>
      <c r="T23" s="86">
        <v>4566.9999999999982</v>
      </c>
      <c r="U23" s="83"/>
      <c r="V23" s="86">
        <v>229.00000000000003</v>
      </c>
      <c r="W23" s="83"/>
      <c r="X23" s="86">
        <v>13459.000000000011</v>
      </c>
      <c r="Y23" s="83"/>
      <c r="Z23" s="86">
        <v>5438.0000000000064</v>
      </c>
      <c r="AA23" s="132"/>
    </row>
    <row r="24" spans="2:27" ht="15" customHeight="1" x14ac:dyDescent="0.2">
      <c r="B24" s="17" t="s">
        <v>57</v>
      </c>
      <c r="C24" s="12"/>
      <c r="D24" s="34">
        <v>57286.000000000102</v>
      </c>
      <c r="E24" s="34">
        <v>303935.00000000058</v>
      </c>
      <c r="F24" s="34">
        <v>7393.9999999999864</v>
      </c>
      <c r="G24" s="34"/>
      <c r="H24" s="86">
        <v>23043.999999999956</v>
      </c>
      <c r="I24" s="86"/>
      <c r="J24" s="86">
        <v>2832.0000000000005</v>
      </c>
      <c r="K24" s="83"/>
      <c r="L24" s="86">
        <v>12258.000000000005</v>
      </c>
      <c r="M24" s="83"/>
      <c r="N24" s="86">
        <v>1233.0000000000007</v>
      </c>
      <c r="O24" s="83"/>
      <c r="P24" s="86">
        <v>94937.999999999898</v>
      </c>
      <c r="Q24" s="83"/>
      <c r="R24" s="86">
        <v>10327.000000000033</v>
      </c>
      <c r="S24" s="83"/>
      <c r="T24" s="86">
        <v>24444.999999999978</v>
      </c>
      <c r="U24" s="83"/>
      <c r="V24" s="86">
        <v>2660.0000000000027</v>
      </c>
      <c r="W24" s="83"/>
      <c r="X24" s="86">
        <v>85464.000000000451</v>
      </c>
      <c r="Y24" s="83"/>
      <c r="Z24" s="86">
        <v>13013.000000000045</v>
      </c>
      <c r="AA24" s="132"/>
    </row>
    <row r="25" spans="2:27" ht="15" customHeight="1" x14ac:dyDescent="0.2">
      <c r="B25" s="17" t="s">
        <v>58</v>
      </c>
      <c r="C25" s="12"/>
      <c r="D25" s="34">
        <v>386453.00000000239</v>
      </c>
      <c r="E25" s="34">
        <v>1824136.9999999921</v>
      </c>
      <c r="F25" s="34">
        <v>71098.999999999854</v>
      </c>
      <c r="G25" s="34"/>
      <c r="H25" s="86">
        <v>249804.99999999927</v>
      </c>
      <c r="I25" s="86"/>
      <c r="J25" s="86">
        <v>12831.000000000031</v>
      </c>
      <c r="K25" s="83"/>
      <c r="L25" s="86">
        <v>116357.00000000026</v>
      </c>
      <c r="M25" s="83"/>
      <c r="N25" s="86">
        <v>11001.99999999998</v>
      </c>
      <c r="O25" s="83"/>
      <c r="P25" s="86">
        <v>517784.99999999598</v>
      </c>
      <c r="Q25" s="83"/>
      <c r="R25" s="86">
        <v>47342.999999999978</v>
      </c>
      <c r="S25" s="83"/>
      <c r="T25" s="86">
        <v>250199.00000000076</v>
      </c>
      <c r="U25" s="83"/>
      <c r="V25" s="86">
        <v>17111.999999999993</v>
      </c>
      <c r="W25" s="83"/>
      <c r="X25" s="86">
        <v>401652.9999999975</v>
      </c>
      <c r="Y25" s="83"/>
      <c r="Z25" s="86">
        <v>48573.999999999884</v>
      </c>
      <c r="AA25" s="132"/>
    </row>
    <row r="26" spans="2:27" ht="15" customHeight="1" x14ac:dyDescent="0.2">
      <c r="B26" s="17" t="s">
        <v>59</v>
      </c>
      <c r="C26" s="12"/>
      <c r="D26" s="34">
        <v>7935.9999999999982</v>
      </c>
      <c r="E26" s="34">
        <v>23838.999999999985</v>
      </c>
      <c r="F26" s="34">
        <v>984.00000000000011</v>
      </c>
      <c r="G26" s="34"/>
      <c r="H26" s="86">
        <v>2069.0000000000005</v>
      </c>
      <c r="I26" s="86"/>
      <c r="J26" s="86">
        <v>250</v>
      </c>
      <c r="K26" s="83"/>
      <c r="L26" s="86">
        <v>843</v>
      </c>
      <c r="M26" s="83"/>
      <c r="N26" s="86">
        <v>124</v>
      </c>
      <c r="O26" s="83"/>
      <c r="P26" s="86">
        <v>8975.9999999999927</v>
      </c>
      <c r="Q26" s="83"/>
      <c r="R26" s="86">
        <v>840.99999999999852</v>
      </c>
      <c r="S26" s="83"/>
      <c r="T26" s="86">
        <v>3408.9999999999995</v>
      </c>
      <c r="U26" s="83"/>
      <c r="V26" s="86">
        <v>191.0000000000002</v>
      </c>
      <c r="W26" s="83"/>
      <c r="X26" s="86">
        <v>4351.9999999999973</v>
      </c>
      <c r="Y26" s="83"/>
      <c r="Z26" s="86">
        <v>397.99999999999966</v>
      </c>
      <c r="AA26" s="132"/>
    </row>
    <row r="27" spans="2:27" ht="15" customHeight="1" x14ac:dyDescent="0.2">
      <c r="B27" s="17" t="s">
        <v>60</v>
      </c>
      <c r="C27" s="12"/>
      <c r="D27" s="34">
        <v>207728.99999999942</v>
      </c>
      <c r="E27" s="34">
        <v>898634.9999999986</v>
      </c>
      <c r="F27" s="34">
        <v>29343.000000000025</v>
      </c>
      <c r="G27" s="34"/>
      <c r="H27" s="86">
        <v>114592.99999999985</v>
      </c>
      <c r="I27" s="86"/>
      <c r="J27" s="86">
        <v>8739.9999999999982</v>
      </c>
      <c r="K27" s="83"/>
      <c r="L27" s="86">
        <v>47498.000000000022</v>
      </c>
      <c r="M27" s="83"/>
      <c r="N27" s="86">
        <v>5091.0000000000045</v>
      </c>
      <c r="O27" s="83"/>
      <c r="P27" s="86">
        <v>282660.99999999971</v>
      </c>
      <c r="Q27" s="83"/>
      <c r="R27" s="86">
        <v>26413.999999999956</v>
      </c>
      <c r="S27" s="83"/>
      <c r="T27" s="86">
        <v>103220.9999999999</v>
      </c>
      <c r="U27" s="83"/>
      <c r="V27" s="86">
        <v>6515.0000000000009</v>
      </c>
      <c r="W27" s="83"/>
      <c r="X27" s="86">
        <v>192747.99999999933</v>
      </c>
      <c r="Y27" s="83"/>
      <c r="Z27" s="86">
        <v>17606.999999999993</v>
      </c>
      <c r="AA27" s="132"/>
    </row>
    <row r="28" spans="2:27" ht="15" customHeight="1" x14ac:dyDescent="0.2">
      <c r="B28" s="17" t="s">
        <v>61</v>
      </c>
      <c r="C28" s="12"/>
      <c r="D28" s="34">
        <v>48313.999999999876</v>
      </c>
      <c r="E28" s="34">
        <v>264826.99999999994</v>
      </c>
      <c r="F28" s="34">
        <v>7486.9999999999955</v>
      </c>
      <c r="G28" s="34"/>
      <c r="H28" s="86">
        <v>18784.000000000022</v>
      </c>
      <c r="I28" s="86"/>
      <c r="J28" s="86">
        <v>2393.9999999999982</v>
      </c>
      <c r="K28" s="83"/>
      <c r="L28" s="86">
        <v>10323.000000000024</v>
      </c>
      <c r="M28" s="83"/>
      <c r="N28" s="86">
        <v>1926.0000000000009</v>
      </c>
      <c r="O28" s="83"/>
      <c r="P28" s="86">
        <v>78022.999999999738</v>
      </c>
      <c r="Q28" s="83"/>
      <c r="R28" s="86">
        <v>9404.0000000000309</v>
      </c>
      <c r="S28" s="83"/>
      <c r="T28" s="86">
        <v>27633.999999999967</v>
      </c>
      <c r="U28" s="83"/>
      <c r="V28" s="86">
        <v>2618.0000000000073</v>
      </c>
      <c r="W28" s="83"/>
      <c r="X28" s="86">
        <v>77606.00000000016</v>
      </c>
      <c r="Y28" s="83"/>
      <c r="Z28" s="86">
        <v>12357.000000000013</v>
      </c>
      <c r="AA28" s="132"/>
    </row>
    <row r="29" spans="2:27" ht="15" customHeight="1" x14ac:dyDescent="0.2">
      <c r="B29" s="17" t="s">
        <v>62</v>
      </c>
      <c r="C29" s="55"/>
      <c r="D29" s="34">
        <v>87139.000000000073</v>
      </c>
      <c r="E29" s="34">
        <v>350514.00000000017</v>
      </c>
      <c r="F29" s="34">
        <v>12048.999999999925</v>
      </c>
      <c r="G29" s="34"/>
      <c r="H29" s="86">
        <v>47040.999999999964</v>
      </c>
      <c r="I29" s="86"/>
      <c r="J29" s="86">
        <v>13250.999999999985</v>
      </c>
      <c r="K29" s="83"/>
      <c r="L29" s="86">
        <v>13430</v>
      </c>
      <c r="M29" s="83"/>
      <c r="N29" s="86">
        <v>1414.0000000000032</v>
      </c>
      <c r="O29" s="83"/>
      <c r="P29" s="86">
        <v>96121.999999999796</v>
      </c>
      <c r="Q29" s="83"/>
      <c r="R29" s="86">
        <v>14395.999999999942</v>
      </c>
      <c r="S29" s="83"/>
      <c r="T29" s="86">
        <v>36929.000000000065</v>
      </c>
      <c r="U29" s="83"/>
      <c r="V29" s="86">
        <v>2042.0000000000005</v>
      </c>
      <c r="W29" s="83"/>
      <c r="X29" s="86">
        <v>69460.000000000306</v>
      </c>
      <c r="Y29" s="83"/>
      <c r="Z29" s="86">
        <v>21772.999999999996</v>
      </c>
      <c r="AA29" s="132"/>
    </row>
    <row r="30" spans="2:27" ht="15" customHeight="1" x14ac:dyDescent="0.2">
      <c r="B30" s="17" t="s">
        <v>63</v>
      </c>
      <c r="C30" s="12"/>
      <c r="D30" s="34">
        <v>22121.999999999989</v>
      </c>
      <c r="E30" s="34">
        <v>117661.9999999999</v>
      </c>
      <c r="F30" s="34">
        <v>3231.0000000000014</v>
      </c>
      <c r="G30" s="34"/>
      <c r="H30" s="86">
        <v>10583.999999999996</v>
      </c>
      <c r="I30" s="86"/>
      <c r="J30" s="86">
        <v>1715.0000000000027</v>
      </c>
      <c r="K30" s="83"/>
      <c r="L30" s="86">
        <v>3020.9999999999991</v>
      </c>
      <c r="M30" s="83"/>
      <c r="N30" s="86">
        <v>722</v>
      </c>
      <c r="O30" s="83"/>
      <c r="P30" s="86">
        <v>40751.999999999935</v>
      </c>
      <c r="Q30" s="83"/>
      <c r="R30" s="86">
        <v>5395.0000000000036</v>
      </c>
      <c r="S30" s="83"/>
      <c r="T30" s="86">
        <v>9007.0000000000018</v>
      </c>
      <c r="U30" s="83"/>
      <c r="V30" s="86">
        <v>604.00000000000057</v>
      </c>
      <c r="W30" s="83"/>
      <c r="X30" s="86">
        <v>30815.999999999978</v>
      </c>
      <c r="Y30" s="83"/>
      <c r="Z30" s="86">
        <v>3590.0000000000146</v>
      </c>
      <c r="AA30" s="132"/>
    </row>
    <row r="31" spans="2:27" ht="15" customHeight="1" x14ac:dyDescent="0.2">
      <c r="B31" s="17" t="s">
        <v>64</v>
      </c>
      <c r="C31" s="12"/>
      <c r="D31" s="34">
        <v>19679.000000000029</v>
      </c>
      <c r="E31" s="34">
        <v>90475.999999999942</v>
      </c>
      <c r="F31" s="34">
        <v>3663.9999999999936</v>
      </c>
      <c r="G31" s="34"/>
      <c r="H31" s="86">
        <v>5967.9999999999982</v>
      </c>
      <c r="I31" s="86"/>
      <c r="J31" s="86">
        <v>697.99999999999966</v>
      </c>
      <c r="K31" s="83"/>
      <c r="L31" s="86">
        <v>3992.9999999999977</v>
      </c>
      <c r="M31" s="83"/>
      <c r="N31" s="86">
        <v>431.00000000000023</v>
      </c>
      <c r="O31" s="83"/>
      <c r="P31" s="86">
        <v>24612.999999999982</v>
      </c>
      <c r="Q31" s="83"/>
      <c r="R31" s="86">
        <v>4080.0000000000095</v>
      </c>
      <c r="S31" s="83"/>
      <c r="T31" s="86">
        <v>12585.999999999993</v>
      </c>
      <c r="U31" s="83"/>
      <c r="V31" s="86">
        <v>1139.0000000000025</v>
      </c>
      <c r="W31" s="83"/>
      <c r="X31" s="86">
        <v>27636.999999999953</v>
      </c>
      <c r="Y31" s="83"/>
      <c r="Z31" s="86">
        <v>4653.00000000001</v>
      </c>
      <c r="AA31" s="132"/>
    </row>
    <row r="32" spans="2:27" ht="15" customHeight="1" x14ac:dyDescent="0.2">
      <c r="B32" s="17" t="s">
        <v>65</v>
      </c>
      <c r="C32" s="12"/>
      <c r="D32" s="34">
        <v>49193.000000000138</v>
      </c>
      <c r="E32" s="34">
        <v>233082.00000000058</v>
      </c>
      <c r="F32" s="34">
        <v>8567.0000000000164</v>
      </c>
      <c r="G32" s="34"/>
      <c r="H32" s="86">
        <v>20056.000000000004</v>
      </c>
      <c r="I32" s="86"/>
      <c r="J32" s="86">
        <v>2732.9999999999959</v>
      </c>
      <c r="K32" s="83"/>
      <c r="L32" s="86">
        <v>20623.999999999982</v>
      </c>
      <c r="M32" s="83"/>
      <c r="N32" s="86">
        <v>1933.000000000005</v>
      </c>
      <c r="O32" s="83"/>
      <c r="P32" s="86">
        <v>67275.000000000262</v>
      </c>
      <c r="Q32" s="83"/>
      <c r="R32" s="86">
        <v>8607.0000000000036</v>
      </c>
      <c r="S32" s="83"/>
      <c r="T32" s="86">
        <v>14482.000000000009</v>
      </c>
      <c r="U32" s="83"/>
      <c r="V32" s="86">
        <v>1092.0000000000014</v>
      </c>
      <c r="W32" s="83"/>
      <c r="X32" s="86">
        <v>72849.000000000335</v>
      </c>
      <c r="Y32" s="83"/>
      <c r="Z32" s="86">
        <v>9990.0000000000509</v>
      </c>
      <c r="AA32" s="132"/>
    </row>
    <row r="33" spans="2:26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  <c r="Y33" s="35"/>
      <c r="Z33" s="32"/>
    </row>
    <row r="34" spans="2:26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  <c r="W34" s="11"/>
      <c r="Y34" s="11"/>
    </row>
    <row r="35" spans="2:26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</row>
    <row r="36" spans="2:26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  <c r="W36" s="11"/>
      <c r="Y36" s="11"/>
    </row>
    <row r="37" spans="2:26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  <c r="W37" s="9"/>
      <c r="Y37" s="9"/>
    </row>
    <row r="38" spans="2:26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</row>
    <row r="39" spans="2:26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  <c r="W39" s="12"/>
      <c r="Y39" s="12"/>
    </row>
    <row r="40" spans="2:26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  <c r="W40" s="12"/>
      <c r="Y40" s="12"/>
    </row>
    <row r="41" spans="2:26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  <c r="W41" s="13"/>
      <c r="Y41" s="13"/>
    </row>
    <row r="42" spans="2:26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  <c r="W42" s="13"/>
      <c r="Y42" s="13"/>
    </row>
    <row r="43" spans="2:26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  <c r="W43" s="13"/>
      <c r="Y43" s="13"/>
    </row>
    <row r="44" spans="2:26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  <c r="W44" s="13"/>
      <c r="Y44" s="13"/>
    </row>
    <row r="45" spans="2:26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  <c r="W45" s="12"/>
      <c r="Y45" s="12"/>
    </row>
    <row r="46" spans="2:26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  <c r="W46" s="13"/>
      <c r="Y46" s="13"/>
    </row>
    <row r="47" spans="2:26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  <c r="W47" s="13"/>
      <c r="Y47" s="13"/>
    </row>
    <row r="48" spans="2:26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  <c r="W48" s="13"/>
      <c r="Y48" s="13"/>
    </row>
    <row r="50" spans="3:25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  <c r="W50" s="2"/>
      <c r="Y50" s="2"/>
    </row>
    <row r="51" spans="3:25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  <c r="W51" s="4"/>
      <c r="Y51" s="4"/>
    </row>
    <row r="52" spans="3:25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  <c r="W52" s="4"/>
      <c r="Y52" s="4"/>
    </row>
  </sheetData>
  <mergeCells count="11">
    <mergeCell ref="T10:V10"/>
    <mergeCell ref="X10:Z10"/>
    <mergeCell ref="B3:Z3"/>
    <mergeCell ref="B5:Z5"/>
    <mergeCell ref="B6:Z6"/>
    <mergeCell ref="B8:B12"/>
    <mergeCell ref="D8:Z8"/>
    <mergeCell ref="D10:F10"/>
    <mergeCell ref="H10:J10"/>
    <mergeCell ref="L10:N10"/>
    <mergeCell ref="P10:R10"/>
  </mergeCells>
  <pageMargins left="0.31496062992125984" right="0" top="0.74803149606299213" bottom="0.74803149606299213" header="0.31496062992125984" footer="0.31496062992125984"/>
  <pageSetup paperSize="9" scale="9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Q50"/>
  <sheetViews>
    <sheetView zoomScaleNormal="100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1.85546875" style="28" customWidth="1"/>
    <col min="6" max="6" width="0.85546875" style="28" customWidth="1"/>
    <col min="7" max="7" width="10.85546875" style="28" customWidth="1"/>
    <col min="8" max="8" width="0.85546875" style="28" customWidth="1"/>
    <col min="9" max="9" width="11.42578125" style="28" customWidth="1"/>
    <col min="10" max="10" width="0.85546875" style="28" customWidth="1"/>
    <col min="11" max="11" width="11.85546875" style="28" customWidth="1"/>
    <col min="12" max="12" width="0.85546875" style="28" customWidth="1"/>
    <col min="13" max="13" width="11.28515625" style="28" customWidth="1"/>
    <col min="14" max="14" width="0.85546875" style="28" customWidth="1"/>
    <col min="15" max="15" width="7.42578125" style="28" bestFit="1" customWidth="1"/>
    <col min="16" max="16" width="0.85546875" style="28" customWidth="1"/>
    <col min="17" max="17" width="10.28515625" style="28" customWidth="1"/>
    <col min="18" max="16384" width="9.140625" style="28"/>
  </cols>
  <sheetData>
    <row r="2" spans="2:17" ht="15" x14ac:dyDescent="0.25">
      <c r="C2" s="27"/>
      <c r="E2" s="27"/>
      <c r="G2" s="27"/>
      <c r="Q2" s="27" t="s">
        <v>196</v>
      </c>
    </row>
    <row r="3" spans="2:17" ht="23.25" customHeight="1" x14ac:dyDescent="0.25">
      <c r="B3" s="140" t="s">
        <v>195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2:17" ht="3.75" customHeight="1" x14ac:dyDescent="0.25"/>
    <row r="5" spans="2:17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</row>
    <row r="6" spans="2:17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</row>
    <row r="7" spans="2:17" ht="3" customHeight="1" x14ac:dyDescent="0.25">
      <c r="E7" s="29"/>
      <c r="G7" s="29"/>
      <c r="I7" s="29"/>
      <c r="K7" s="29"/>
      <c r="M7" s="29"/>
      <c r="O7" s="29"/>
    </row>
    <row r="8" spans="2:17" ht="21.75" customHeight="1" x14ac:dyDescent="0.2">
      <c r="B8" s="148" t="s">
        <v>43</v>
      </c>
      <c r="C8" s="148"/>
      <c r="D8" s="54"/>
      <c r="E8" s="149" t="s">
        <v>194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2:17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</row>
    <row r="10" spans="2:17" s="31" customFormat="1" ht="30.75" customHeight="1" x14ac:dyDescent="0.2">
      <c r="B10" s="148"/>
      <c r="C10" s="148"/>
      <c r="D10" s="54"/>
      <c r="E10" s="38" t="s">
        <v>197</v>
      </c>
      <c r="F10" s="26"/>
      <c r="G10" s="38" t="s">
        <v>198</v>
      </c>
      <c r="H10" s="26"/>
      <c r="I10" s="38" t="s">
        <v>199</v>
      </c>
      <c r="J10" s="26"/>
      <c r="K10" s="38" t="s">
        <v>200</v>
      </c>
      <c r="L10" s="26"/>
      <c r="M10" s="38" t="s">
        <v>201</v>
      </c>
      <c r="N10" s="26"/>
      <c r="O10" s="38" t="s">
        <v>202</v>
      </c>
      <c r="P10" s="26"/>
      <c r="Q10" s="38" t="s">
        <v>185</v>
      </c>
    </row>
    <row r="11" spans="2:17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32"/>
    </row>
    <row r="12" spans="2:17" ht="18" customHeight="1" x14ac:dyDescent="0.25">
      <c r="C12" s="5" t="s">
        <v>20</v>
      </c>
      <c r="D12" s="43"/>
      <c r="E12" s="7">
        <v>14633</v>
      </c>
      <c r="F12" s="7"/>
      <c r="G12" s="7">
        <v>5880</v>
      </c>
      <c r="H12" s="7"/>
      <c r="I12" s="7">
        <v>1695</v>
      </c>
      <c r="J12" s="7"/>
      <c r="K12" s="7">
        <v>2666</v>
      </c>
      <c r="L12" s="7"/>
      <c r="M12" s="7">
        <v>30042</v>
      </c>
      <c r="N12" s="7"/>
      <c r="O12" s="7">
        <v>23174</v>
      </c>
      <c r="P12" s="7"/>
      <c r="Q12" s="7">
        <v>15623</v>
      </c>
    </row>
    <row r="13" spans="2:17" ht="18" customHeight="1" x14ac:dyDescent="0.25">
      <c r="B13" s="8" t="s">
        <v>21</v>
      </c>
      <c r="C13" s="9" t="s">
        <v>27</v>
      </c>
      <c r="D13" s="9"/>
      <c r="E13" s="34">
        <v>501</v>
      </c>
      <c r="F13" s="34"/>
      <c r="G13" s="51">
        <v>464</v>
      </c>
      <c r="H13" s="51"/>
      <c r="I13" s="51">
        <v>34</v>
      </c>
      <c r="J13" s="51"/>
      <c r="K13" s="51">
        <v>204</v>
      </c>
      <c r="L13" s="51"/>
      <c r="M13" s="51">
        <v>427</v>
      </c>
      <c r="N13" s="51"/>
      <c r="O13" s="51">
        <v>894</v>
      </c>
      <c r="P13" s="51"/>
      <c r="Q13" s="51">
        <v>408</v>
      </c>
    </row>
    <row r="14" spans="2:17" ht="18" customHeight="1" x14ac:dyDescent="0.25">
      <c r="B14" s="10" t="s">
        <v>0</v>
      </c>
      <c r="C14" s="11" t="s">
        <v>22</v>
      </c>
      <c r="D14" s="9"/>
      <c r="E14" s="34">
        <v>275</v>
      </c>
      <c r="F14" s="34"/>
      <c r="G14" s="51">
        <v>101</v>
      </c>
      <c r="H14" s="51"/>
      <c r="I14" s="51">
        <v>4</v>
      </c>
      <c r="J14" s="51"/>
      <c r="K14" s="51">
        <v>9</v>
      </c>
      <c r="L14" s="51"/>
      <c r="M14" s="51">
        <v>45</v>
      </c>
      <c r="N14" s="51"/>
      <c r="O14" s="51">
        <v>79</v>
      </c>
      <c r="P14" s="51"/>
      <c r="Q14" s="51">
        <v>78</v>
      </c>
    </row>
    <row r="15" spans="2:17" ht="18" customHeight="1" x14ac:dyDescent="0.25">
      <c r="B15" s="10" t="s">
        <v>1</v>
      </c>
      <c r="C15" s="11" t="s">
        <v>23</v>
      </c>
      <c r="D15" s="9"/>
      <c r="E15" s="34">
        <v>5902</v>
      </c>
      <c r="F15" s="34"/>
      <c r="G15" s="51">
        <v>1523</v>
      </c>
      <c r="H15" s="51"/>
      <c r="I15" s="51">
        <v>178</v>
      </c>
      <c r="J15" s="51"/>
      <c r="K15" s="51">
        <v>729</v>
      </c>
      <c r="L15" s="51"/>
      <c r="M15" s="51">
        <v>4388</v>
      </c>
      <c r="N15" s="51"/>
      <c r="O15" s="51">
        <v>3132</v>
      </c>
      <c r="P15" s="51"/>
      <c r="Q15" s="51">
        <v>2709</v>
      </c>
    </row>
    <row r="16" spans="2:17" ht="18" customHeight="1" x14ac:dyDescent="0.25">
      <c r="B16" s="8" t="s">
        <v>2</v>
      </c>
      <c r="C16" s="9" t="s">
        <v>30</v>
      </c>
      <c r="D16" s="9"/>
      <c r="E16" s="34">
        <v>95</v>
      </c>
      <c r="F16" s="34"/>
      <c r="G16" s="51">
        <v>21</v>
      </c>
      <c r="H16" s="51"/>
      <c r="I16" s="51">
        <v>8</v>
      </c>
      <c r="J16" s="51"/>
      <c r="K16" s="51">
        <v>8</v>
      </c>
      <c r="L16" s="51"/>
      <c r="M16" s="51">
        <v>45</v>
      </c>
      <c r="N16" s="51"/>
      <c r="O16" s="51">
        <v>40</v>
      </c>
      <c r="P16" s="51"/>
      <c r="Q16" s="51">
        <v>54</v>
      </c>
    </row>
    <row r="17" spans="2:17" ht="18" customHeight="1" x14ac:dyDescent="0.25">
      <c r="B17" s="10" t="s">
        <v>3</v>
      </c>
      <c r="C17" s="11" t="s">
        <v>28</v>
      </c>
      <c r="D17" s="9"/>
      <c r="E17" s="34">
        <v>380</v>
      </c>
      <c r="F17" s="34"/>
      <c r="G17" s="51">
        <v>134</v>
      </c>
      <c r="H17" s="51"/>
      <c r="I17" s="51">
        <v>27</v>
      </c>
      <c r="J17" s="51"/>
      <c r="K17" s="51">
        <v>32</v>
      </c>
      <c r="L17" s="51"/>
      <c r="M17" s="51">
        <v>209</v>
      </c>
      <c r="N17" s="51"/>
      <c r="O17" s="51">
        <v>154</v>
      </c>
      <c r="P17" s="51"/>
      <c r="Q17" s="51">
        <v>136</v>
      </c>
    </row>
    <row r="18" spans="2:17" ht="18" customHeight="1" x14ac:dyDescent="0.25">
      <c r="B18" s="8" t="s">
        <v>4</v>
      </c>
      <c r="C18" s="9" t="s">
        <v>24</v>
      </c>
      <c r="D18" s="9"/>
      <c r="E18" s="34">
        <v>2261</v>
      </c>
      <c r="F18" s="34"/>
      <c r="G18" s="51">
        <v>1194</v>
      </c>
      <c r="H18" s="51"/>
      <c r="I18" s="51">
        <v>58</v>
      </c>
      <c r="J18" s="51"/>
      <c r="K18" s="51">
        <v>205</v>
      </c>
      <c r="L18" s="51"/>
      <c r="M18" s="51">
        <v>1417</v>
      </c>
      <c r="N18" s="51"/>
      <c r="O18" s="51">
        <v>1595</v>
      </c>
      <c r="P18" s="51"/>
      <c r="Q18" s="51">
        <v>1418</v>
      </c>
    </row>
    <row r="19" spans="2:17" ht="18" customHeight="1" x14ac:dyDescent="0.25">
      <c r="B19" s="8" t="s">
        <v>5</v>
      </c>
      <c r="C19" s="12" t="s">
        <v>176</v>
      </c>
      <c r="D19" s="12"/>
      <c r="E19" s="34">
        <v>2731</v>
      </c>
      <c r="F19" s="34"/>
      <c r="G19" s="51">
        <v>1232</v>
      </c>
      <c r="H19" s="51"/>
      <c r="I19" s="51">
        <v>247</v>
      </c>
      <c r="J19" s="51"/>
      <c r="K19" s="51">
        <v>637</v>
      </c>
      <c r="L19" s="51"/>
      <c r="M19" s="51">
        <v>9903</v>
      </c>
      <c r="N19" s="51"/>
      <c r="O19" s="51">
        <v>7194</v>
      </c>
      <c r="P19" s="51"/>
      <c r="Q19" s="51">
        <v>4900</v>
      </c>
    </row>
    <row r="20" spans="2:17" ht="18" customHeight="1" x14ac:dyDescent="0.25">
      <c r="B20" s="8" t="s">
        <v>6</v>
      </c>
      <c r="C20" s="12" t="s">
        <v>25</v>
      </c>
      <c r="D20" s="12"/>
      <c r="E20" s="34">
        <v>419</v>
      </c>
      <c r="F20" s="34"/>
      <c r="G20" s="51">
        <v>453</v>
      </c>
      <c r="H20" s="51"/>
      <c r="I20" s="51">
        <v>30</v>
      </c>
      <c r="J20" s="51"/>
      <c r="K20" s="51">
        <v>60</v>
      </c>
      <c r="L20" s="51"/>
      <c r="M20" s="51">
        <v>794</v>
      </c>
      <c r="N20" s="51"/>
      <c r="O20" s="51">
        <v>630</v>
      </c>
      <c r="P20" s="51"/>
      <c r="Q20" s="51">
        <v>442</v>
      </c>
    </row>
    <row r="21" spans="2:17" ht="18" customHeight="1" x14ac:dyDescent="0.25">
      <c r="B21" s="8" t="s">
        <v>7</v>
      </c>
      <c r="C21" s="12" t="s">
        <v>35</v>
      </c>
      <c r="D21" s="12"/>
      <c r="E21" s="34">
        <v>586</v>
      </c>
      <c r="F21" s="34"/>
      <c r="G21" s="51">
        <v>163</v>
      </c>
      <c r="H21" s="51"/>
      <c r="I21" s="51">
        <v>30</v>
      </c>
      <c r="J21" s="51"/>
      <c r="K21" s="51">
        <v>121</v>
      </c>
      <c r="L21" s="51"/>
      <c r="M21" s="51">
        <v>2966</v>
      </c>
      <c r="N21" s="51"/>
      <c r="O21" s="51">
        <v>3185</v>
      </c>
      <c r="P21" s="51"/>
      <c r="Q21" s="51">
        <v>1647</v>
      </c>
    </row>
    <row r="22" spans="2:17" ht="18" customHeight="1" x14ac:dyDescent="0.25">
      <c r="B22" s="8" t="s">
        <v>8</v>
      </c>
      <c r="C22" s="13" t="s">
        <v>31</v>
      </c>
      <c r="D22" s="12"/>
      <c r="E22" s="34">
        <v>121</v>
      </c>
      <c r="F22" s="34"/>
      <c r="G22" s="51">
        <v>9</v>
      </c>
      <c r="H22" s="51"/>
      <c r="I22" s="51">
        <v>4</v>
      </c>
      <c r="J22" s="51"/>
      <c r="K22" s="51">
        <v>19</v>
      </c>
      <c r="L22" s="51"/>
      <c r="M22" s="51">
        <v>729</v>
      </c>
      <c r="N22" s="51"/>
      <c r="O22" s="51">
        <v>444</v>
      </c>
      <c r="P22" s="51"/>
      <c r="Q22" s="51">
        <v>211</v>
      </c>
    </row>
    <row r="23" spans="2:17" ht="18" customHeight="1" x14ac:dyDescent="0.25">
      <c r="B23" s="8" t="s">
        <v>9</v>
      </c>
      <c r="C23" s="13" t="s">
        <v>32</v>
      </c>
      <c r="D23" s="12"/>
      <c r="E23" s="34">
        <v>59</v>
      </c>
      <c r="F23" s="34"/>
      <c r="G23" s="51">
        <v>9</v>
      </c>
      <c r="H23" s="51"/>
      <c r="I23" s="51">
        <v>9</v>
      </c>
      <c r="J23" s="51"/>
      <c r="K23" s="51">
        <v>22</v>
      </c>
      <c r="L23" s="51"/>
      <c r="M23" s="51">
        <v>934</v>
      </c>
      <c r="N23" s="51"/>
      <c r="O23" s="51">
        <v>591</v>
      </c>
      <c r="P23" s="51"/>
      <c r="Q23" s="51">
        <v>158</v>
      </c>
    </row>
    <row r="24" spans="2:17" ht="18" customHeight="1" x14ac:dyDescent="0.25">
      <c r="B24" s="8" t="s">
        <v>10</v>
      </c>
      <c r="C24" s="13" t="s">
        <v>33</v>
      </c>
      <c r="D24" s="12"/>
      <c r="E24" s="34">
        <v>57</v>
      </c>
      <c r="F24" s="34"/>
      <c r="G24" s="51">
        <v>13</v>
      </c>
      <c r="H24" s="51"/>
      <c r="I24" s="51">
        <v>12</v>
      </c>
      <c r="J24" s="51"/>
      <c r="K24" s="51">
        <v>22</v>
      </c>
      <c r="L24" s="51"/>
      <c r="M24" s="51">
        <v>444</v>
      </c>
      <c r="N24" s="51"/>
      <c r="O24" s="51">
        <v>229</v>
      </c>
      <c r="P24" s="51"/>
      <c r="Q24" s="51">
        <v>158</v>
      </c>
    </row>
    <row r="25" spans="2:17" ht="18" customHeight="1" x14ac:dyDescent="0.25">
      <c r="B25" s="8" t="s">
        <v>11</v>
      </c>
      <c r="C25" s="13" t="s">
        <v>36</v>
      </c>
      <c r="D25" s="12"/>
      <c r="E25" s="34">
        <v>193</v>
      </c>
      <c r="F25" s="34"/>
      <c r="G25" s="51">
        <v>66</v>
      </c>
      <c r="H25" s="51"/>
      <c r="I25" s="51">
        <v>140</v>
      </c>
      <c r="J25" s="51"/>
      <c r="K25" s="51">
        <v>161</v>
      </c>
      <c r="L25" s="51"/>
      <c r="M25" s="51">
        <v>2226</v>
      </c>
      <c r="N25" s="51"/>
      <c r="O25" s="51">
        <v>1097</v>
      </c>
      <c r="P25" s="51"/>
      <c r="Q25" s="51">
        <v>725</v>
      </c>
    </row>
    <row r="26" spans="2:17" ht="18" customHeight="1" x14ac:dyDescent="0.25">
      <c r="B26" s="8" t="s">
        <v>12</v>
      </c>
      <c r="C26" s="12" t="s">
        <v>34</v>
      </c>
      <c r="D26" s="12"/>
      <c r="E26" s="34">
        <v>272</v>
      </c>
      <c r="F26" s="34"/>
      <c r="G26" s="51">
        <v>130</v>
      </c>
      <c r="H26" s="51"/>
      <c r="I26" s="51">
        <v>11</v>
      </c>
      <c r="J26" s="51"/>
      <c r="K26" s="51">
        <v>64</v>
      </c>
      <c r="L26" s="51"/>
      <c r="M26" s="51">
        <v>818</v>
      </c>
      <c r="N26" s="51"/>
      <c r="O26" s="51">
        <v>555</v>
      </c>
      <c r="P26" s="51"/>
      <c r="Q26" s="51">
        <v>394</v>
      </c>
    </row>
    <row r="27" spans="2:17" ht="18" customHeight="1" x14ac:dyDescent="0.25">
      <c r="B27" s="14" t="s">
        <v>13</v>
      </c>
      <c r="C27" s="15" t="s">
        <v>37</v>
      </c>
      <c r="D27" s="55"/>
      <c r="E27" s="34">
        <v>43</v>
      </c>
      <c r="F27" s="34"/>
      <c r="G27" s="51">
        <v>50</v>
      </c>
      <c r="H27" s="51"/>
      <c r="I27" s="51">
        <v>11</v>
      </c>
      <c r="J27" s="51"/>
      <c r="K27" s="51">
        <v>12</v>
      </c>
      <c r="L27" s="51"/>
      <c r="M27" s="51">
        <v>126</v>
      </c>
      <c r="N27" s="51"/>
      <c r="O27" s="51">
        <v>122</v>
      </c>
      <c r="P27" s="51"/>
      <c r="Q27" s="51">
        <v>70</v>
      </c>
    </row>
    <row r="28" spans="2:17" ht="18" customHeight="1" x14ac:dyDescent="0.25">
      <c r="B28" s="8" t="s">
        <v>14</v>
      </c>
      <c r="C28" s="13" t="s">
        <v>26</v>
      </c>
      <c r="D28" s="12"/>
      <c r="E28" s="34">
        <v>90</v>
      </c>
      <c r="F28" s="34"/>
      <c r="G28" s="51">
        <v>52</v>
      </c>
      <c r="H28" s="51"/>
      <c r="I28" s="51">
        <v>4</v>
      </c>
      <c r="J28" s="51"/>
      <c r="K28" s="51">
        <v>15</v>
      </c>
      <c r="L28" s="51"/>
      <c r="M28" s="51">
        <v>548</v>
      </c>
      <c r="N28" s="51"/>
      <c r="O28" s="51">
        <v>374</v>
      </c>
      <c r="P28" s="51"/>
      <c r="Q28" s="51">
        <v>214</v>
      </c>
    </row>
    <row r="29" spans="2:17" ht="18" customHeight="1" x14ac:dyDescent="0.25">
      <c r="B29" s="8" t="s">
        <v>15</v>
      </c>
      <c r="C29" s="13" t="s">
        <v>38</v>
      </c>
      <c r="D29" s="12"/>
      <c r="E29" s="34">
        <v>277</v>
      </c>
      <c r="F29" s="34"/>
      <c r="G29" s="51">
        <v>127</v>
      </c>
      <c r="H29" s="51"/>
      <c r="I29" s="51">
        <v>832</v>
      </c>
      <c r="J29" s="51"/>
      <c r="K29" s="51">
        <v>245</v>
      </c>
      <c r="L29" s="51"/>
      <c r="M29" s="51">
        <v>2184</v>
      </c>
      <c r="N29" s="51"/>
      <c r="O29" s="51">
        <v>1556</v>
      </c>
      <c r="P29" s="51"/>
      <c r="Q29" s="51">
        <v>1026</v>
      </c>
    </row>
    <row r="30" spans="2:17" ht="18" customHeight="1" x14ac:dyDescent="0.25">
      <c r="B30" s="8" t="s">
        <v>16</v>
      </c>
      <c r="C30" s="13" t="s">
        <v>39</v>
      </c>
      <c r="D30" s="12"/>
      <c r="E30" s="51">
        <v>43</v>
      </c>
      <c r="F30" s="34"/>
      <c r="G30" s="51">
        <v>18</v>
      </c>
      <c r="H30" s="51"/>
      <c r="I30" s="51">
        <v>6</v>
      </c>
      <c r="J30" s="51"/>
      <c r="K30" s="51">
        <v>16</v>
      </c>
      <c r="L30" s="51"/>
      <c r="M30" s="51">
        <v>273</v>
      </c>
      <c r="N30" s="51"/>
      <c r="O30" s="51">
        <v>192</v>
      </c>
      <c r="P30" s="51"/>
      <c r="Q30" s="51">
        <v>151</v>
      </c>
    </row>
    <row r="31" spans="2:17" ht="18" customHeight="1" x14ac:dyDescent="0.25">
      <c r="B31" s="8" t="s">
        <v>17</v>
      </c>
      <c r="C31" s="13" t="s">
        <v>40</v>
      </c>
      <c r="D31" s="12"/>
      <c r="E31" s="51">
        <v>328</v>
      </c>
      <c r="F31" s="34"/>
      <c r="G31" s="51">
        <v>121</v>
      </c>
      <c r="H31" s="51"/>
      <c r="I31" s="51">
        <v>50</v>
      </c>
      <c r="J31" s="51"/>
      <c r="K31" s="51">
        <v>85</v>
      </c>
      <c r="L31" s="51"/>
      <c r="M31" s="51">
        <v>1562</v>
      </c>
      <c r="N31" s="51"/>
      <c r="O31" s="51">
        <v>1108</v>
      </c>
      <c r="P31" s="51"/>
      <c r="Q31" s="51">
        <v>723</v>
      </c>
    </row>
    <row r="32" spans="2:17" ht="18" customHeight="1" x14ac:dyDescent="0.25">
      <c r="B32" s="14" t="s">
        <v>18</v>
      </c>
      <c r="C32" s="15" t="s">
        <v>177</v>
      </c>
      <c r="D32" s="9"/>
      <c r="E32" s="51">
        <v>0</v>
      </c>
      <c r="F32" s="34"/>
      <c r="G32" s="51">
        <v>0</v>
      </c>
      <c r="H32" s="51"/>
      <c r="I32" s="51">
        <v>0</v>
      </c>
      <c r="J32" s="51"/>
      <c r="K32" s="51">
        <v>0</v>
      </c>
      <c r="L32" s="51"/>
      <c r="M32" s="51">
        <v>1</v>
      </c>
      <c r="N32" s="51"/>
      <c r="O32" s="51">
        <v>0</v>
      </c>
      <c r="P32" s="51"/>
      <c r="Q32" s="51">
        <v>0</v>
      </c>
    </row>
    <row r="33" spans="2:17" ht="18" customHeight="1" x14ac:dyDescent="0.25">
      <c r="B33" s="14" t="s">
        <v>19</v>
      </c>
      <c r="C33" s="15" t="s">
        <v>175</v>
      </c>
      <c r="D33" s="9"/>
      <c r="E33" s="51">
        <v>0</v>
      </c>
      <c r="F33" s="34"/>
      <c r="G33" s="51">
        <v>0</v>
      </c>
      <c r="H33" s="51"/>
      <c r="I33" s="51">
        <v>0</v>
      </c>
      <c r="J33" s="51"/>
      <c r="K33" s="51">
        <v>0</v>
      </c>
      <c r="L33" s="51"/>
      <c r="M33" s="51">
        <v>3</v>
      </c>
      <c r="N33" s="51"/>
      <c r="O33" s="51">
        <v>3</v>
      </c>
      <c r="P33" s="51"/>
      <c r="Q33" s="51">
        <v>1</v>
      </c>
    </row>
    <row r="34" spans="2:17" ht="3.75" customHeight="1" x14ac:dyDescent="0.25">
      <c r="B34" s="22"/>
      <c r="C34" s="23"/>
      <c r="D34" s="32"/>
      <c r="E34" s="63"/>
      <c r="F34" s="32"/>
      <c r="G34" s="63"/>
      <c r="H34" s="42"/>
      <c r="I34" s="63"/>
      <c r="J34" s="42"/>
      <c r="K34" s="63"/>
      <c r="L34" s="42"/>
      <c r="M34" s="63"/>
      <c r="N34" s="42"/>
      <c r="O34" s="63"/>
      <c r="P34" s="42"/>
      <c r="Q34" s="63"/>
    </row>
    <row r="35" spans="2:17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</row>
    <row r="36" spans="2:17" x14ac:dyDescent="0.25">
      <c r="D36" s="12"/>
      <c r="E36" s="29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</row>
    <row r="37" spans="2:17" x14ac:dyDescent="0.25">
      <c r="D37" s="12"/>
      <c r="E37" s="29"/>
      <c r="F37" s="12"/>
      <c r="G37" s="29"/>
      <c r="H37" s="12"/>
      <c r="I37" s="29"/>
      <c r="J37" s="12"/>
      <c r="K37" s="29"/>
      <c r="L37" s="12"/>
      <c r="M37" s="29"/>
      <c r="N37" s="12"/>
      <c r="O37" s="29"/>
      <c r="P37" s="12"/>
      <c r="Q37" s="29"/>
    </row>
    <row r="38" spans="2:17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</row>
    <row r="39" spans="2:17" x14ac:dyDescent="0.25">
      <c r="D39" s="12"/>
      <c r="F39" s="13"/>
      <c r="G39" s="29"/>
      <c r="H39" s="12"/>
      <c r="I39" s="29"/>
      <c r="J39" s="12"/>
      <c r="K39" s="29"/>
      <c r="L39" s="12"/>
      <c r="M39" s="29"/>
      <c r="N39" s="12"/>
      <c r="O39" s="29"/>
      <c r="P39" s="12"/>
      <c r="Q39" s="29"/>
    </row>
    <row r="40" spans="2:17" x14ac:dyDescent="0.25">
      <c r="D40" s="12"/>
      <c r="F40" s="13"/>
      <c r="H40" s="13"/>
      <c r="J40" s="13"/>
      <c r="L40" s="13"/>
      <c r="N40" s="13"/>
      <c r="P40" s="13"/>
    </row>
    <row r="41" spans="2:17" x14ac:dyDescent="0.25">
      <c r="D41" s="12"/>
      <c r="F41" s="13"/>
      <c r="H41" s="13"/>
      <c r="J41" s="13"/>
      <c r="L41" s="13"/>
      <c r="N41" s="13"/>
      <c r="P41" s="13"/>
    </row>
    <row r="42" spans="2:17" x14ac:dyDescent="0.25">
      <c r="D42" s="12"/>
      <c r="F42" s="13"/>
      <c r="H42" s="13"/>
      <c r="J42" s="13"/>
      <c r="L42" s="13"/>
      <c r="N42" s="13"/>
      <c r="P42" s="13"/>
    </row>
    <row r="43" spans="2:17" x14ac:dyDescent="0.25">
      <c r="D43" s="12"/>
      <c r="F43" s="12"/>
      <c r="H43" s="12"/>
      <c r="J43" s="12"/>
      <c r="L43" s="12"/>
      <c r="N43" s="12"/>
      <c r="P43" s="12"/>
    </row>
    <row r="44" spans="2:17" x14ac:dyDescent="0.25">
      <c r="D44" s="12"/>
      <c r="F44" s="13"/>
      <c r="H44" s="13"/>
      <c r="J44" s="13"/>
      <c r="L44" s="13"/>
      <c r="N44" s="13"/>
      <c r="P44" s="13"/>
    </row>
    <row r="45" spans="2:17" x14ac:dyDescent="0.25">
      <c r="D45" s="12"/>
      <c r="F45" s="13"/>
      <c r="H45" s="13"/>
      <c r="J45" s="13"/>
      <c r="L45" s="13"/>
      <c r="N45" s="13"/>
      <c r="P45" s="13"/>
    </row>
    <row r="46" spans="2:17" x14ac:dyDescent="0.25">
      <c r="D46" s="12"/>
      <c r="F46" s="13"/>
      <c r="H46" s="13"/>
      <c r="J46" s="13"/>
      <c r="L46" s="13"/>
      <c r="N46" s="13"/>
      <c r="P46" s="13"/>
    </row>
    <row r="48" spans="2:17" x14ac:dyDescent="0.2">
      <c r="D48" s="19"/>
      <c r="F48" s="2"/>
      <c r="H48" s="2"/>
      <c r="J48" s="2"/>
      <c r="L48" s="2"/>
      <c r="N48" s="2"/>
      <c r="P48" s="2"/>
    </row>
    <row r="49" spans="4:16" x14ac:dyDescent="0.2">
      <c r="D49" s="20"/>
      <c r="F49" s="4"/>
      <c r="H49" s="4"/>
      <c r="J49" s="4"/>
      <c r="L49" s="4"/>
      <c r="N49" s="4"/>
      <c r="P49" s="4"/>
    </row>
    <row r="50" spans="4:16" x14ac:dyDescent="0.2">
      <c r="D50" s="20"/>
      <c r="F50" s="4"/>
      <c r="H50" s="4"/>
      <c r="J50" s="4"/>
      <c r="L50" s="4"/>
      <c r="N50" s="4"/>
      <c r="P50" s="4"/>
    </row>
  </sheetData>
  <mergeCells count="5">
    <mergeCell ref="B3:Q3"/>
    <mergeCell ref="B5:Q5"/>
    <mergeCell ref="B6:Q6"/>
    <mergeCell ref="B8:C10"/>
    <mergeCell ref="E8:Q8"/>
  </mergeCells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P50"/>
  <sheetViews>
    <sheetView zoomScaleNormal="100"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.85546875" style="28" customWidth="1"/>
    <col min="5" max="5" width="0.85546875" style="28" customWidth="1"/>
    <col min="6" max="6" width="9" style="28" customWidth="1"/>
    <col min="7" max="7" width="0.85546875" style="28" customWidth="1"/>
    <col min="8" max="8" width="9.7109375" style="28" customWidth="1"/>
    <col min="9" max="9" width="0.85546875" style="28" customWidth="1"/>
    <col min="10" max="10" width="9.7109375" style="28" customWidth="1"/>
    <col min="11" max="11" width="0.85546875" style="28" customWidth="1"/>
    <col min="12" max="12" width="8.5703125" style="28" customWidth="1"/>
    <col min="13" max="13" width="0.85546875" style="28" customWidth="1"/>
    <col min="14" max="14" width="8.7109375" style="28" customWidth="1"/>
    <col min="15" max="15" width="0.85546875" style="28" customWidth="1"/>
    <col min="16" max="16" width="9.85546875" style="28" customWidth="1"/>
    <col min="17" max="16384" width="9.140625" style="28"/>
  </cols>
  <sheetData>
    <row r="2" spans="2:16" ht="15" x14ac:dyDescent="0.25">
      <c r="B2" s="27"/>
      <c r="D2" s="27"/>
      <c r="F2" s="27"/>
      <c r="P2" s="27" t="s">
        <v>205</v>
      </c>
    </row>
    <row r="3" spans="2:16" ht="42" customHeight="1" x14ac:dyDescent="0.25">
      <c r="B3" s="140" t="s">
        <v>204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2:16" ht="3.75" customHeight="1" x14ac:dyDescent="0.25"/>
    <row r="5" spans="2:16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</row>
    <row r="6" spans="2:16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2:16" ht="3" customHeight="1" x14ac:dyDescent="0.25">
      <c r="D7" s="29"/>
      <c r="F7" s="29"/>
      <c r="H7" s="29"/>
    </row>
    <row r="8" spans="2:16" ht="21.75" customHeight="1" x14ac:dyDescent="0.2">
      <c r="B8" s="148" t="s">
        <v>47</v>
      </c>
      <c r="C8" s="54"/>
      <c r="D8" s="149" t="s">
        <v>194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2:16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</row>
    <row r="10" spans="2:16" s="31" customFormat="1" ht="37.5" customHeight="1" x14ac:dyDescent="0.2">
      <c r="B10" s="148"/>
      <c r="C10" s="54"/>
      <c r="D10" s="38" t="s">
        <v>197</v>
      </c>
      <c r="E10" s="26"/>
      <c r="F10" s="38" t="s">
        <v>198</v>
      </c>
      <c r="G10" s="26"/>
      <c r="H10" s="38" t="s">
        <v>199</v>
      </c>
      <c r="I10" s="26"/>
      <c r="J10" s="38" t="s">
        <v>200</v>
      </c>
      <c r="K10" s="26"/>
      <c r="L10" s="38" t="s">
        <v>201</v>
      </c>
      <c r="M10" s="26"/>
      <c r="N10" s="38" t="s">
        <v>202</v>
      </c>
      <c r="O10" s="26"/>
      <c r="P10" s="38" t="s">
        <v>185</v>
      </c>
    </row>
    <row r="11" spans="2:16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  <c r="O11" s="32"/>
      <c r="P11" s="32"/>
    </row>
    <row r="12" spans="2:16" ht="22.5" customHeight="1" x14ac:dyDescent="0.25">
      <c r="B12" s="5" t="s">
        <v>20</v>
      </c>
      <c r="C12" s="43"/>
      <c r="D12" s="7">
        <v>14633</v>
      </c>
      <c r="E12" s="7">
        <v>299619</v>
      </c>
      <c r="F12" s="7">
        <v>5880</v>
      </c>
      <c r="G12" s="7"/>
      <c r="H12" s="7">
        <v>1695</v>
      </c>
      <c r="I12" s="7"/>
      <c r="J12" s="7">
        <v>2666</v>
      </c>
      <c r="K12" s="7"/>
      <c r="L12" s="7">
        <v>30042</v>
      </c>
      <c r="M12" s="7"/>
      <c r="N12" s="7">
        <v>23174</v>
      </c>
      <c r="O12" s="7"/>
      <c r="P12" s="7">
        <v>15623</v>
      </c>
    </row>
    <row r="13" spans="2:16" ht="22.5" customHeight="1" x14ac:dyDescent="0.25">
      <c r="B13" s="17" t="s">
        <v>48</v>
      </c>
      <c r="C13" s="9"/>
      <c r="D13" s="34">
        <v>1649</v>
      </c>
      <c r="E13" s="34"/>
      <c r="F13" s="34">
        <v>420</v>
      </c>
      <c r="G13" s="34"/>
      <c r="H13" s="34">
        <v>144</v>
      </c>
      <c r="I13" s="34"/>
      <c r="J13" s="34">
        <v>188</v>
      </c>
      <c r="K13" s="34"/>
      <c r="L13" s="34">
        <v>1564</v>
      </c>
      <c r="M13" s="34"/>
      <c r="N13" s="34">
        <v>984</v>
      </c>
      <c r="O13" s="34"/>
      <c r="P13" s="34">
        <v>2656</v>
      </c>
    </row>
    <row r="14" spans="2:16" ht="22.5" customHeight="1" x14ac:dyDescent="0.25">
      <c r="B14" s="17" t="s">
        <v>49</v>
      </c>
      <c r="C14" s="9"/>
      <c r="D14" s="34">
        <v>188</v>
      </c>
      <c r="E14" s="34">
        <v>1310</v>
      </c>
      <c r="F14" s="34">
        <v>200</v>
      </c>
      <c r="G14" s="34"/>
      <c r="H14" s="34">
        <v>38</v>
      </c>
      <c r="I14" s="34"/>
      <c r="J14" s="34">
        <v>131</v>
      </c>
      <c r="K14" s="34"/>
      <c r="L14" s="34">
        <v>590</v>
      </c>
      <c r="M14" s="34"/>
      <c r="N14" s="34">
        <v>394</v>
      </c>
      <c r="O14" s="34"/>
      <c r="P14" s="34">
        <v>157</v>
      </c>
    </row>
    <row r="15" spans="2:16" ht="22.5" customHeight="1" x14ac:dyDescent="0.25">
      <c r="B15" s="17" t="s">
        <v>51</v>
      </c>
      <c r="C15" s="9"/>
      <c r="D15" s="34">
        <v>1310</v>
      </c>
      <c r="E15" s="34">
        <v>6924</v>
      </c>
      <c r="F15" s="34">
        <v>301</v>
      </c>
      <c r="G15" s="34"/>
      <c r="H15" s="34">
        <v>82</v>
      </c>
      <c r="I15" s="34"/>
      <c r="J15" s="34">
        <v>249</v>
      </c>
      <c r="K15" s="34"/>
      <c r="L15" s="34">
        <v>3249</v>
      </c>
      <c r="M15" s="34"/>
      <c r="N15" s="34">
        <v>1989</v>
      </c>
      <c r="O15" s="34"/>
      <c r="P15" s="34">
        <v>1355</v>
      </c>
    </row>
    <row r="16" spans="2:16" ht="22.5" customHeight="1" x14ac:dyDescent="0.25">
      <c r="B16" s="17" t="s">
        <v>50</v>
      </c>
      <c r="C16" s="9"/>
      <c r="D16" s="34">
        <v>290</v>
      </c>
      <c r="E16" s="34">
        <v>980</v>
      </c>
      <c r="F16" s="34">
        <v>190</v>
      </c>
      <c r="G16" s="34"/>
      <c r="H16" s="34">
        <v>26</v>
      </c>
      <c r="I16" s="34"/>
      <c r="J16" s="34">
        <v>87</v>
      </c>
      <c r="K16" s="34"/>
      <c r="L16" s="34">
        <v>414</v>
      </c>
      <c r="M16" s="34"/>
      <c r="N16" s="34">
        <v>270</v>
      </c>
      <c r="O16" s="34"/>
      <c r="P16" s="34">
        <v>183</v>
      </c>
    </row>
    <row r="17" spans="2:16" ht="22.5" customHeight="1" x14ac:dyDescent="0.25">
      <c r="B17" s="17" t="s">
        <v>52</v>
      </c>
      <c r="C17" s="9"/>
      <c r="D17" s="34">
        <v>177</v>
      </c>
      <c r="E17" s="34">
        <v>648</v>
      </c>
      <c r="F17" s="34">
        <v>50</v>
      </c>
      <c r="G17" s="34"/>
      <c r="H17" s="34">
        <v>27</v>
      </c>
      <c r="I17" s="34"/>
      <c r="J17" s="34">
        <v>18</v>
      </c>
      <c r="K17" s="34"/>
      <c r="L17" s="34">
        <v>237</v>
      </c>
      <c r="M17" s="34"/>
      <c r="N17" s="34">
        <v>143</v>
      </c>
      <c r="O17" s="34"/>
      <c r="P17" s="34">
        <v>223</v>
      </c>
    </row>
    <row r="18" spans="2:16" ht="22.5" customHeight="1" x14ac:dyDescent="0.25">
      <c r="B18" s="17" t="s">
        <v>53</v>
      </c>
      <c r="C18" s="9"/>
      <c r="D18" s="34">
        <v>742</v>
      </c>
      <c r="E18" s="34">
        <v>3189</v>
      </c>
      <c r="F18" s="34">
        <v>264</v>
      </c>
      <c r="G18" s="34"/>
      <c r="H18" s="34">
        <v>105</v>
      </c>
      <c r="I18" s="34"/>
      <c r="J18" s="34">
        <v>114</v>
      </c>
      <c r="K18" s="34"/>
      <c r="L18" s="34">
        <v>1469</v>
      </c>
      <c r="M18" s="34"/>
      <c r="N18" s="34">
        <v>1043</v>
      </c>
      <c r="O18" s="34"/>
      <c r="P18" s="34">
        <v>458</v>
      </c>
    </row>
    <row r="19" spans="2:16" ht="22.5" customHeight="1" x14ac:dyDescent="0.25">
      <c r="B19" s="17" t="s">
        <v>54</v>
      </c>
      <c r="C19" s="12"/>
      <c r="D19" s="34">
        <v>212</v>
      </c>
      <c r="E19" s="34">
        <v>897</v>
      </c>
      <c r="F19" s="34">
        <v>93</v>
      </c>
      <c r="G19" s="34"/>
      <c r="H19" s="34">
        <v>52</v>
      </c>
      <c r="I19" s="34"/>
      <c r="J19" s="34">
        <v>49</v>
      </c>
      <c r="K19" s="34"/>
      <c r="L19" s="34">
        <v>218</v>
      </c>
      <c r="M19" s="34"/>
      <c r="N19" s="34">
        <v>253</v>
      </c>
      <c r="O19" s="34"/>
      <c r="P19" s="34">
        <v>325</v>
      </c>
    </row>
    <row r="20" spans="2:16" ht="22.5" customHeight="1" x14ac:dyDescent="0.25">
      <c r="B20" s="17" t="s">
        <v>55</v>
      </c>
      <c r="C20" s="12"/>
      <c r="D20" s="34">
        <v>576</v>
      </c>
      <c r="E20" s="34">
        <v>4744</v>
      </c>
      <c r="F20" s="34">
        <v>235</v>
      </c>
      <c r="G20" s="34"/>
      <c r="H20" s="34">
        <v>92</v>
      </c>
      <c r="I20" s="34"/>
      <c r="J20" s="34">
        <v>208</v>
      </c>
      <c r="K20" s="34"/>
      <c r="L20" s="34">
        <v>2026</v>
      </c>
      <c r="M20" s="34"/>
      <c r="N20" s="34">
        <v>1701</v>
      </c>
      <c r="O20" s="34"/>
      <c r="P20" s="34">
        <v>717</v>
      </c>
    </row>
    <row r="21" spans="2:16" ht="22.5" customHeight="1" x14ac:dyDescent="0.25">
      <c r="B21" s="17" t="s">
        <v>56</v>
      </c>
      <c r="C21" s="12"/>
      <c r="D21" s="34">
        <v>184</v>
      </c>
      <c r="E21" s="34">
        <v>749</v>
      </c>
      <c r="F21" s="34">
        <v>121</v>
      </c>
      <c r="G21" s="34"/>
      <c r="H21" s="34">
        <v>11</v>
      </c>
      <c r="I21" s="34"/>
      <c r="J21" s="34">
        <v>14</v>
      </c>
      <c r="K21" s="34"/>
      <c r="L21" s="34">
        <v>221</v>
      </c>
      <c r="M21" s="34"/>
      <c r="N21" s="34">
        <v>195</v>
      </c>
      <c r="O21" s="34"/>
      <c r="P21" s="34">
        <v>308</v>
      </c>
    </row>
    <row r="22" spans="2:16" ht="22.5" customHeight="1" x14ac:dyDescent="0.25">
      <c r="B22" s="17" t="s">
        <v>57</v>
      </c>
      <c r="C22" s="12"/>
      <c r="D22" s="34">
        <v>1314</v>
      </c>
      <c r="E22" s="34">
        <v>3333</v>
      </c>
      <c r="F22" s="34">
        <v>416</v>
      </c>
      <c r="G22" s="34"/>
      <c r="H22" s="34">
        <v>71</v>
      </c>
      <c r="I22" s="34"/>
      <c r="J22" s="34">
        <v>157</v>
      </c>
      <c r="K22" s="34"/>
      <c r="L22" s="34">
        <v>1396</v>
      </c>
      <c r="M22" s="34"/>
      <c r="N22" s="34">
        <v>1189</v>
      </c>
      <c r="O22" s="34"/>
      <c r="P22" s="34">
        <v>520</v>
      </c>
    </row>
    <row r="23" spans="2:16" ht="22.5" customHeight="1" x14ac:dyDescent="0.25">
      <c r="B23" s="17" t="s">
        <v>58</v>
      </c>
      <c r="C23" s="12"/>
      <c r="D23" s="34">
        <v>2159</v>
      </c>
      <c r="E23" s="34">
        <v>20117</v>
      </c>
      <c r="F23" s="34">
        <v>979</v>
      </c>
      <c r="G23" s="34"/>
      <c r="H23" s="34">
        <v>396</v>
      </c>
      <c r="I23" s="34"/>
      <c r="J23" s="34">
        <v>427</v>
      </c>
      <c r="K23" s="34"/>
      <c r="L23" s="34">
        <v>9221</v>
      </c>
      <c r="M23" s="34"/>
      <c r="N23" s="34">
        <v>7601</v>
      </c>
      <c r="O23" s="34"/>
      <c r="P23" s="34">
        <v>2472</v>
      </c>
    </row>
    <row r="24" spans="2:16" ht="22.5" customHeight="1" x14ac:dyDescent="0.25">
      <c r="B24" s="17" t="s">
        <v>59</v>
      </c>
      <c r="C24" s="12"/>
      <c r="D24" s="34">
        <v>113</v>
      </c>
      <c r="E24" s="34">
        <v>375</v>
      </c>
      <c r="F24" s="34">
        <v>64</v>
      </c>
      <c r="G24" s="34"/>
      <c r="H24" s="34">
        <v>8</v>
      </c>
      <c r="I24" s="34"/>
      <c r="J24" s="34">
        <v>34</v>
      </c>
      <c r="K24" s="34"/>
      <c r="L24" s="34">
        <v>140</v>
      </c>
      <c r="M24" s="34"/>
      <c r="N24" s="34">
        <v>149</v>
      </c>
      <c r="O24" s="34"/>
      <c r="P24" s="34">
        <v>44</v>
      </c>
    </row>
    <row r="25" spans="2:16" ht="22.5" customHeight="1" x14ac:dyDescent="0.25">
      <c r="B25" s="17" t="s">
        <v>60</v>
      </c>
      <c r="C25" s="12"/>
      <c r="D25" s="34">
        <v>2466</v>
      </c>
      <c r="E25" s="34">
        <v>9296</v>
      </c>
      <c r="F25" s="34">
        <v>876</v>
      </c>
      <c r="G25" s="34"/>
      <c r="H25" s="34">
        <v>233</v>
      </c>
      <c r="I25" s="34"/>
      <c r="J25" s="34">
        <v>393</v>
      </c>
      <c r="K25" s="34"/>
      <c r="L25" s="34">
        <v>3391</v>
      </c>
      <c r="M25" s="34"/>
      <c r="N25" s="34">
        <v>2601</v>
      </c>
      <c r="O25" s="34"/>
      <c r="P25" s="34">
        <v>2678</v>
      </c>
    </row>
    <row r="26" spans="2:16" ht="22.5" customHeight="1" x14ac:dyDescent="0.25">
      <c r="B26" s="17" t="s">
        <v>61</v>
      </c>
      <c r="C26" s="12"/>
      <c r="D26" s="34">
        <v>827</v>
      </c>
      <c r="E26" s="34">
        <v>3332</v>
      </c>
      <c r="F26" s="34">
        <v>282</v>
      </c>
      <c r="G26" s="34"/>
      <c r="H26" s="34">
        <v>51</v>
      </c>
      <c r="I26" s="34"/>
      <c r="J26" s="34">
        <v>134</v>
      </c>
      <c r="K26" s="34"/>
      <c r="L26" s="34">
        <v>1442</v>
      </c>
      <c r="M26" s="34"/>
      <c r="N26" s="34">
        <v>989</v>
      </c>
      <c r="O26" s="34"/>
      <c r="P26" s="34">
        <v>716</v>
      </c>
    </row>
    <row r="27" spans="2:16" ht="22.5" customHeight="1" x14ac:dyDescent="0.25">
      <c r="B27" s="17" t="s">
        <v>62</v>
      </c>
      <c r="C27" s="55"/>
      <c r="D27" s="34">
        <v>583</v>
      </c>
      <c r="E27" s="34">
        <v>5023</v>
      </c>
      <c r="F27" s="34">
        <v>255</v>
      </c>
      <c r="G27" s="34"/>
      <c r="H27" s="34">
        <v>179</v>
      </c>
      <c r="I27" s="34"/>
      <c r="J27" s="34">
        <v>130</v>
      </c>
      <c r="K27" s="34"/>
      <c r="L27" s="34">
        <v>2186</v>
      </c>
      <c r="M27" s="34"/>
      <c r="N27" s="34">
        <v>1917</v>
      </c>
      <c r="O27" s="34"/>
      <c r="P27" s="34">
        <v>611</v>
      </c>
    </row>
    <row r="28" spans="2:16" ht="22.5" customHeight="1" x14ac:dyDescent="0.25">
      <c r="B28" s="17" t="s">
        <v>63</v>
      </c>
      <c r="C28" s="12"/>
      <c r="D28" s="34">
        <v>421</v>
      </c>
      <c r="E28" s="34">
        <v>1183</v>
      </c>
      <c r="F28" s="34">
        <v>144</v>
      </c>
      <c r="G28" s="34"/>
      <c r="H28" s="34">
        <v>26</v>
      </c>
      <c r="I28" s="34"/>
      <c r="J28" s="34">
        <v>104</v>
      </c>
      <c r="K28" s="34"/>
      <c r="L28" s="34">
        <v>354</v>
      </c>
      <c r="M28" s="34"/>
      <c r="N28" s="34">
        <v>276</v>
      </c>
      <c r="O28" s="34"/>
      <c r="P28" s="34">
        <v>423</v>
      </c>
    </row>
    <row r="29" spans="2:16" ht="22.5" customHeight="1" x14ac:dyDescent="0.25">
      <c r="B29" s="17" t="s">
        <v>64</v>
      </c>
      <c r="C29" s="12"/>
      <c r="D29" s="34">
        <v>541</v>
      </c>
      <c r="E29" s="34">
        <v>1986</v>
      </c>
      <c r="F29" s="34">
        <v>296</v>
      </c>
      <c r="G29" s="34"/>
      <c r="H29" s="34">
        <v>67</v>
      </c>
      <c r="I29" s="34"/>
      <c r="J29" s="34">
        <v>145</v>
      </c>
      <c r="K29" s="34"/>
      <c r="L29" s="34">
        <v>682</v>
      </c>
      <c r="M29" s="34"/>
      <c r="N29" s="34">
        <v>565</v>
      </c>
      <c r="O29" s="34"/>
      <c r="P29" s="34">
        <v>527</v>
      </c>
    </row>
    <row r="30" spans="2:16" ht="22.5" customHeight="1" x14ac:dyDescent="0.25">
      <c r="B30" s="17" t="s">
        <v>65</v>
      </c>
      <c r="C30" s="12"/>
      <c r="D30" s="34">
        <v>881</v>
      </c>
      <c r="E30" s="34">
        <v>3578</v>
      </c>
      <c r="F30" s="34">
        <v>694</v>
      </c>
      <c r="G30" s="34"/>
      <c r="H30" s="34">
        <v>87</v>
      </c>
      <c r="I30" s="34"/>
      <c r="J30" s="34">
        <v>84</v>
      </c>
      <c r="K30" s="34"/>
      <c r="L30" s="34">
        <v>1242</v>
      </c>
      <c r="M30" s="34"/>
      <c r="N30" s="34">
        <v>915</v>
      </c>
      <c r="O30" s="34"/>
      <c r="P30" s="34">
        <v>1250</v>
      </c>
    </row>
    <row r="31" spans="2:16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</row>
    <row r="32" spans="2:16" x14ac:dyDescent="0.25">
      <c r="C32" s="9"/>
      <c r="E32" s="11">
        <v>0</v>
      </c>
      <c r="G32" s="11"/>
      <c r="I32" s="11"/>
      <c r="K32" s="11"/>
      <c r="M32" s="11"/>
      <c r="O32" s="11"/>
    </row>
    <row r="33" spans="3:15" x14ac:dyDescent="0.25">
      <c r="C33" s="9"/>
      <c r="E33" s="9">
        <v>0</v>
      </c>
      <c r="G33" s="9"/>
      <c r="I33" s="9"/>
      <c r="K33" s="9"/>
      <c r="M33" s="9"/>
      <c r="O33" s="9"/>
    </row>
    <row r="34" spans="3:15" x14ac:dyDescent="0.25">
      <c r="C34" s="9"/>
      <c r="E34" s="11"/>
      <c r="G34" s="11"/>
      <c r="I34" s="11"/>
      <c r="K34" s="11"/>
      <c r="M34" s="11"/>
      <c r="O34" s="11"/>
    </row>
    <row r="35" spans="3:15" x14ac:dyDescent="0.25">
      <c r="C35" s="9"/>
      <c r="E35" s="9"/>
      <c r="G35" s="9"/>
      <c r="I35" s="9"/>
      <c r="K35" s="9"/>
      <c r="M35" s="9"/>
      <c r="O35" s="9"/>
    </row>
    <row r="36" spans="3:15" x14ac:dyDescent="0.25">
      <c r="C36" s="12"/>
      <c r="E36" s="12"/>
      <c r="G36" s="12"/>
      <c r="I36" s="12"/>
      <c r="K36" s="12"/>
      <c r="M36" s="12"/>
      <c r="O36" s="12"/>
    </row>
    <row r="37" spans="3:15" x14ac:dyDescent="0.25">
      <c r="C37" s="12"/>
      <c r="E37" s="12"/>
      <c r="G37" s="12"/>
      <c r="I37" s="12"/>
      <c r="K37" s="12"/>
      <c r="M37" s="12"/>
      <c r="O37" s="12"/>
    </row>
    <row r="38" spans="3:15" x14ac:dyDescent="0.25">
      <c r="C38" s="12"/>
      <c r="E38" s="12"/>
      <c r="G38" s="12"/>
      <c r="I38" s="12"/>
      <c r="K38" s="12"/>
      <c r="M38" s="12"/>
      <c r="O38" s="12"/>
    </row>
    <row r="39" spans="3:15" x14ac:dyDescent="0.25">
      <c r="C39" s="12"/>
      <c r="E39" s="13"/>
      <c r="G39" s="13"/>
      <c r="I39" s="13"/>
      <c r="K39" s="13"/>
      <c r="M39" s="13"/>
      <c r="O39" s="13"/>
    </row>
    <row r="40" spans="3:15" x14ac:dyDescent="0.25">
      <c r="C40" s="12"/>
      <c r="E40" s="13"/>
      <c r="G40" s="13"/>
      <c r="I40" s="13"/>
      <c r="K40" s="13"/>
      <c r="M40" s="13"/>
      <c r="O40" s="13"/>
    </row>
    <row r="41" spans="3:15" x14ac:dyDescent="0.25">
      <c r="C41" s="12"/>
      <c r="E41" s="13"/>
      <c r="G41" s="13"/>
      <c r="I41" s="13"/>
      <c r="K41" s="13"/>
      <c r="M41" s="13"/>
      <c r="O41" s="13"/>
    </row>
    <row r="42" spans="3:15" x14ac:dyDescent="0.25">
      <c r="C42" s="12"/>
      <c r="E42" s="13"/>
      <c r="G42" s="13"/>
      <c r="I42" s="13"/>
      <c r="K42" s="13"/>
      <c r="M42" s="13"/>
      <c r="O42" s="13"/>
    </row>
    <row r="43" spans="3:15" x14ac:dyDescent="0.25">
      <c r="C43" s="12"/>
      <c r="E43" s="12"/>
      <c r="G43" s="12"/>
      <c r="I43" s="12"/>
      <c r="K43" s="12"/>
      <c r="M43" s="12"/>
      <c r="O43" s="12"/>
    </row>
    <row r="44" spans="3:15" x14ac:dyDescent="0.25">
      <c r="C44" s="12"/>
      <c r="E44" s="13"/>
      <c r="G44" s="13"/>
      <c r="I44" s="13"/>
      <c r="K44" s="13"/>
      <c r="M44" s="13"/>
      <c r="O44" s="13"/>
    </row>
    <row r="45" spans="3:15" x14ac:dyDescent="0.25">
      <c r="C45" s="12"/>
      <c r="E45" s="13"/>
      <c r="G45" s="13"/>
      <c r="I45" s="13"/>
      <c r="K45" s="13"/>
      <c r="M45" s="13"/>
      <c r="O45" s="13"/>
    </row>
    <row r="46" spans="3:15" x14ac:dyDescent="0.25">
      <c r="C46" s="12"/>
      <c r="E46" s="13"/>
      <c r="G46" s="13"/>
      <c r="I46" s="13"/>
      <c r="K46" s="13"/>
      <c r="M46" s="13"/>
      <c r="O46" s="13"/>
    </row>
    <row r="48" spans="3:15" x14ac:dyDescent="0.2">
      <c r="C48" s="19"/>
      <c r="E48" s="2"/>
      <c r="G48" s="2"/>
      <c r="I48" s="2"/>
      <c r="K48" s="2"/>
      <c r="M48" s="2"/>
      <c r="O48" s="2"/>
    </row>
    <row r="49" spans="3:15" x14ac:dyDescent="0.2">
      <c r="C49" s="20"/>
      <c r="E49" s="4"/>
      <c r="G49" s="4"/>
      <c r="I49" s="4"/>
      <c r="K49" s="4"/>
      <c r="M49" s="4"/>
      <c r="O49" s="4"/>
    </row>
    <row r="50" spans="3:15" x14ac:dyDescent="0.2">
      <c r="C50" s="20"/>
      <c r="E50" s="4"/>
      <c r="G50" s="4"/>
      <c r="I50" s="4"/>
      <c r="K50" s="4"/>
      <c r="M50" s="4"/>
      <c r="O50" s="4"/>
    </row>
  </sheetData>
  <mergeCells count="5">
    <mergeCell ref="B3:P3"/>
    <mergeCell ref="B5:P5"/>
    <mergeCell ref="B6:P6"/>
    <mergeCell ref="B8:B10"/>
    <mergeCell ref="D8:P8"/>
  </mergeCells>
  <pageMargins left="0.31496062992125984" right="0" top="0.74803149606299213" bottom="0.74803149606299213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M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5.28515625" style="28" customWidth="1"/>
    <col min="4" max="4" width="0.85546875" style="29" customWidth="1"/>
    <col min="5" max="5" width="14.85546875" style="28" customWidth="1"/>
    <col min="6" max="6" width="0.85546875" style="28" customWidth="1"/>
    <col min="7" max="7" width="18.28515625" style="28" customWidth="1"/>
    <col min="8" max="8" width="0.85546875" style="29" customWidth="1"/>
    <col min="9" max="9" width="10.28515625" style="28" customWidth="1"/>
    <col min="10" max="10" width="0.85546875" style="28" customWidth="1"/>
    <col min="11" max="11" width="18.7109375" style="28" customWidth="1"/>
    <col min="12" max="12" width="3.7109375" style="28" customWidth="1"/>
    <col min="13" max="16384" width="9.140625" style="28"/>
  </cols>
  <sheetData>
    <row r="2" spans="2:13" ht="15" x14ac:dyDescent="0.25">
      <c r="C2" s="27"/>
      <c r="G2" s="27"/>
      <c r="K2" s="27" t="s">
        <v>207</v>
      </c>
    </row>
    <row r="3" spans="2:13" ht="23.25" customHeight="1" x14ac:dyDescent="0.25">
      <c r="B3" s="140" t="s">
        <v>206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3" ht="3.75" customHeight="1" x14ac:dyDescent="0.25"/>
    <row r="5" spans="2:13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</row>
    <row r="6" spans="2:13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</row>
    <row r="7" spans="2:13" ht="3" customHeight="1" x14ac:dyDescent="0.25">
      <c r="E7" s="29"/>
      <c r="G7" s="29"/>
      <c r="I7" s="29"/>
      <c r="K7" s="29"/>
    </row>
    <row r="8" spans="2:13" ht="21.75" customHeight="1" x14ac:dyDescent="0.2">
      <c r="B8" s="148" t="s">
        <v>43</v>
      </c>
      <c r="C8" s="148"/>
      <c r="D8" s="71"/>
      <c r="E8" s="149" t="s">
        <v>194</v>
      </c>
      <c r="F8" s="149"/>
      <c r="G8" s="149"/>
      <c r="H8" s="150"/>
      <c r="I8" s="150"/>
      <c r="J8" s="150"/>
      <c r="K8" s="150"/>
    </row>
    <row r="9" spans="2:13" s="29" customFormat="1" ht="3.75" customHeight="1" x14ac:dyDescent="0.2">
      <c r="B9" s="148"/>
      <c r="C9" s="148"/>
      <c r="D9" s="49"/>
      <c r="E9" s="53"/>
      <c r="F9" s="49"/>
      <c r="G9" s="53"/>
      <c r="H9" s="54"/>
      <c r="I9" s="53"/>
      <c r="J9" s="49"/>
      <c r="K9" s="53"/>
    </row>
    <row r="10" spans="2:13" s="31" customFormat="1" ht="40.5" customHeight="1" x14ac:dyDescent="0.2">
      <c r="B10" s="148"/>
      <c r="C10" s="148"/>
      <c r="D10" s="26"/>
      <c r="E10" s="38" t="s">
        <v>377</v>
      </c>
      <c r="F10" s="88"/>
      <c r="G10" s="38" t="s">
        <v>400</v>
      </c>
      <c r="H10" s="54"/>
      <c r="I10" s="38" t="s">
        <v>405</v>
      </c>
      <c r="J10" s="88"/>
      <c r="K10" s="38" t="s">
        <v>376</v>
      </c>
    </row>
    <row r="11" spans="2:13" ht="3.75" customHeight="1" x14ac:dyDescent="0.25">
      <c r="B11" s="32"/>
      <c r="C11" s="32"/>
      <c r="D11" s="42"/>
      <c r="E11" s="32"/>
      <c r="F11" s="32"/>
      <c r="G11" s="42"/>
      <c r="H11" s="42"/>
      <c r="I11" s="42"/>
      <c r="J11" s="32"/>
      <c r="K11" s="42"/>
    </row>
    <row r="12" spans="2:13" ht="18" customHeight="1" x14ac:dyDescent="0.2">
      <c r="C12" s="5" t="s">
        <v>20</v>
      </c>
      <c r="D12" s="72"/>
      <c r="E12" s="72">
        <v>554</v>
      </c>
      <c r="F12" s="94"/>
      <c r="G12" s="106">
        <v>602</v>
      </c>
      <c r="H12" s="108"/>
      <c r="I12" s="72">
        <v>636</v>
      </c>
      <c r="J12" s="7"/>
      <c r="K12" s="7">
        <v>16697</v>
      </c>
      <c r="M12" s="133"/>
    </row>
    <row r="13" spans="2:13" ht="18" customHeight="1" x14ac:dyDescent="0.2">
      <c r="B13" s="8" t="s">
        <v>21</v>
      </c>
      <c r="C13" s="9" t="s">
        <v>27</v>
      </c>
      <c r="D13" s="51">
        <v>9719</v>
      </c>
      <c r="E13" s="51">
        <v>2</v>
      </c>
      <c r="F13" s="84"/>
      <c r="G13" s="87">
        <v>11</v>
      </c>
      <c r="H13" s="89"/>
      <c r="I13" s="51">
        <v>10</v>
      </c>
      <c r="J13" s="51"/>
      <c r="K13" s="51">
        <v>746</v>
      </c>
      <c r="L13" s="29"/>
      <c r="M13" s="133"/>
    </row>
    <row r="14" spans="2:13" ht="18" customHeight="1" x14ac:dyDescent="0.2">
      <c r="B14" s="10" t="s">
        <v>0</v>
      </c>
      <c r="C14" s="11" t="s">
        <v>22</v>
      </c>
      <c r="D14" s="51">
        <v>839</v>
      </c>
      <c r="E14" s="51">
        <v>1</v>
      </c>
      <c r="F14" s="84"/>
      <c r="G14" s="87">
        <v>2</v>
      </c>
      <c r="H14" s="89"/>
      <c r="I14" s="51">
        <v>2</v>
      </c>
      <c r="J14" s="51"/>
      <c r="K14" s="51">
        <v>70</v>
      </c>
      <c r="L14" s="29"/>
      <c r="M14" s="133"/>
    </row>
    <row r="15" spans="2:13" ht="18" customHeight="1" x14ac:dyDescent="0.2">
      <c r="B15" s="10" t="s">
        <v>1</v>
      </c>
      <c r="C15" s="11" t="s">
        <v>23</v>
      </c>
      <c r="D15" s="51">
        <v>33723</v>
      </c>
      <c r="E15" s="51">
        <v>338</v>
      </c>
      <c r="F15" s="84"/>
      <c r="G15" s="87">
        <v>234</v>
      </c>
      <c r="H15" s="89"/>
      <c r="I15" s="51">
        <v>130</v>
      </c>
      <c r="J15" s="51"/>
      <c r="K15" s="51">
        <v>2856</v>
      </c>
      <c r="L15" s="29"/>
      <c r="M15" s="133"/>
    </row>
    <row r="16" spans="2:13" ht="18" customHeight="1" x14ac:dyDescent="0.2">
      <c r="B16" s="8" t="s">
        <v>2</v>
      </c>
      <c r="C16" s="9" t="s">
        <v>30</v>
      </c>
      <c r="D16" s="51">
        <v>395</v>
      </c>
      <c r="E16" s="51">
        <v>0</v>
      </c>
      <c r="F16" s="84"/>
      <c r="G16" s="87">
        <v>3</v>
      </c>
      <c r="H16" s="89"/>
      <c r="I16" s="51">
        <v>2</v>
      </c>
      <c r="J16" s="51"/>
      <c r="K16" s="51">
        <v>24</v>
      </c>
      <c r="L16" s="29"/>
      <c r="M16" s="133"/>
    </row>
    <row r="17" spans="2:13" ht="18" customHeight="1" x14ac:dyDescent="0.2">
      <c r="B17" s="10" t="s">
        <v>3</v>
      </c>
      <c r="C17" s="11" t="s">
        <v>28</v>
      </c>
      <c r="D17" s="51">
        <v>1166</v>
      </c>
      <c r="E17" s="51">
        <v>11</v>
      </c>
      <c r="F17" s="84"/>
      <c r="G17" s="87">
        <v>75</v>
      </c>
      <c r="H17" s="89"/>
      <c r="I17" s="51">
        <v>94</v>
      </c>
      <c r="J17" s="51"/>
      <c r="K17" s="51">
        <v>124</v>
      </c>
      <c r="L17" s="29"/>
      <c r="M17" s="133"/>
    </row>
    <row r="18" spans="2:13" ht="18" customHeight="1" x14ac:dyDescent="0.2">
      <c r="B18" s="8" t="s">
        <v>4</v>
      </c>
      <c r="C18" s="9" t="s">
        <v>24</v>
      </c>
      <c r="D18" s="51">
        <v>30990</v>
      </c>
      <c r="E18" s="51">
        <v>27</v>
      </c>
      <c r="F18" s="84"/>
      <c r="G18" s="87">
        <v>18</v>
      </c>
      <c r="H18" s="89"/>
      <c r="I18" s="51">
        <v>14</v>
      </c>
      <c r="J18" s="51"/>
      <c r="K18" s="51">
        <v>1309</v>
      </c>
      <c r="L18" s="29"/>
      <c r="M18" s="133"/>
    </row>
    <row r="19" spans="2:13" ht="18" customHeight="1" x14ac:dyDescent="0.2">
      <c r="B19" s="8" t="s">
        <v>5</v>
      </c>
      <c r="C19" s="12" t="s">
        <v>176</v>
      </c>
      <c r="D19" s="51">
        <v>86126</v>
      </c>
      <c r="E19" s="51">
        <v>118</v>
      </c>
      <c r="F19" s="84"/>
      <c r="G19" s="87">
        <v>73</v>
      </c>
      <c r="H19" s="111"/>
      <c r="I19" s="51">
        <v>74</v>
      </c>
      <c r="J19" s="51"/>
      <c r="K19" s="51">
        <v>4642</v>
      </c>
      <c r="L19" s="29"/>
      <c r="M19" s="133"/>
    </row>
    <row r="20" spans="2:13" ht="18" customHeight="1" x14ac:dyDescent="0.2">
      <c r="B20" s="8" t="s">
        <v>6</v>
      </c>
      <c r="C20" s="12" t="s">
        <v>25</v>
      </c>
      <c r="D20" s="51">
        <v>11408</v>
      </c>
      <c r="E20" s="51">
        <v>21</v>
      </c>
      <c r="F20" s="84"/>
      <c r="G20" s="87">
        <v>12</v>
      </c>
      <c r="H20" s="111"/>
      <c r="I20" s="51">
        <v>7</v>
      </c>
      <c r="J20" s="51"/>
      <c r="K20" s="51">
        <v>290</v>
      </c>
      <c r="L20" s="29"/>
      <c r="M20" s="133"/>
    </row>
    <row r="21" spans="2:13" ht="18" customHeight="1" x14ac:dyDescent="0.2">
      <c r="B21" s="8" t="s">
        <v>7</v>
      </c>
      <c r="C21" s="12" t="s">
        <v>35</v>
      </c>
      <c r="D21" s="51">
        <v>30465</v>
      </c>
      <c r="E21" s="51">
        <v>2</v>
      </c>
      <c r="F21" s="84"/>
      <c r="G21" s="87">
        <v>56</v>
      </c>
      <c r="H21" s="111"/>
      <c r="I21" s="51">
        <v>95</v>
      </c>
      <c r="J21" s="51"/>
      <c r="K21" s="51">
        <v>2598</v>
      </c>
      <c r="L21" s="29"/>
      <c r="M21" s="133"/>
    </row>
    <row r="22" spans="2:13" ht="18" customHeight="1" x14ac:dyDescent="0.2">
      <c r="B22" s="8" t="s">
        <v>8</v>
      </c>
      <c r="C22" s="13" t="s">
        <v>31</v>
      </c>
      <c r="D22" s="51">
        <v>4076</v>
      </c>
      <c r="E22" s="51">
        <v>0</v>
      </c>
      <c r="F22" s="84"/>
      <c r="G22" s="87">
        <v>0</v>
      </c>
      <c r="H22" s="111"/>
      <c r="I22" s="51">
        <v>0</v>
      </c>
      <c r="J22" s="51"/>
      <c r="K22" s="51">
        <v>94</v>
      </c>
      <c r="L22" s="29"/>
      <c r="M22" s="133"/>
    </row>
    <row r="23" spans="2:13" ht="18" customHeight="1" x14ac:dyDescent="0.2">
      <c r="B23" s="8" t="s">
        <v>9</v>
      </c>
      <c r="C23" s="13" t="s">
        <v>32</v>
      </c>
      <c r="D23" s="51">
        <v>10099</v>
      </c>
      <c r="E23" s="51">
        <v>0</v>
      </c>
      <c r="F23" s="84"/>
      <c r="G23" s="87">
        <v>0</v>
      </c>
      <c r="H23" s="111"/>
      <c r="I23" s="51">
        <v>0</v>
      </c>
      <c r="J23" s="51"/>
      <c r="K23" s="51">
        <v>126</v>
      </c>
      <c r="L23" s="29"/>
      <c r="M23" s="133"/>
    </row>
    <row r="24" spans="2:13" ht="18" customHeight="1" x14ac:dyDescent="0.2">
      <c r="B24" s="8" t="s">
        <v>10</v>
      </c>
      <c r="C24" s="13" t="s">
        <v>33</v>
      </c>
      <c r="D24" s="51">
        <v>5748</v>
      </c>
      <c r="E24" s="51">
        <v>0</v>
      </c>
      <c r="F24" s="84"/>
      <c r="G24" s="87">
        <v>0</v>
      </c>
      <c r="H24" s="111"/>
      <c r="I24" s="51">
        <v>4</v>
      </c>
      <c r="J24" s="51"/>
      <c r="K24" s="51">
        <v>122</v>
      </c>
      <c r="L24" s="29"/>
      <c r="M24" s="133"/>
    </row>
    <row r="25" spans="2:13" ht="18" customHeight="1" x14ac:dyDescent="0.2">
      <c r="B25" s="8" t="s">
        <v>11</v>
      </c>
      <c r="C25" s="13" t="s">
        <v>36</v>
      </c>
      <c r="D25" s="51">
        <v>18029</v>
      </c>
      <c r="E25" s="51">
        <v>12</v>
      </c>
      <c r="F25" s="84"/>
      <c r="G25" s="87">
        <v>20</v>
      </c>
      <c r="H25" s="111"/>
      <c r="I25" s="51">
        <v>11</v>
      </c>
      <c r="J25" s="51"/>
      <c r="K25" s="51">
        <v>502</v>
      </c>
      <c r="L25" s="29"/>
      <c r="M25" s="133"/>
    </row>
    <row r="26" spans="2:13" ht="18" customHeight="1" x14ac:dyDescent="0.2">
      <c r="B26" s="8" t="s">
        <v>12</v>
      </c>
      <c r="C26" s="12" t="s">
        <v>34</v>
      </c>
      <c r="D26" s="51">
        <v>7821</v>
      </c>
      <c r="E26" s="51">
        <v>10</v>
      </c>
      <c r="F26" s="84"/>
      <c r="G26" s="87">
        <v>19</v>
      </c>
      <c r="H26" s="111"/>
      <c r="I26" s="51">
        <v>16</v>
      </c>
      <c r="J26" s="51"/>
      <c r="K26" s="51">
        <v>301</v>
      </c>
      <c r="L26" s="29"/>
      <c r="M26" s="133"/>
    </row>
    <row r="27" spans="2:13" ht="18" customHeight="1" x14ac:dyDescent="0.2">
      <c r="B27" s="14" t="s">
        <v>13</v>
      </c>
      <c r="C27" s="15" t="s">
        <v>37</v>
      </c>
      <c r="D27" s="51">
        <v>766</v>
      </c>
      <c r="E27" s="51">
        <v>1</v>
      </c>
      <c r="F27" s="84"/>
      <c r="G27" s="87">
        <v>1</v>
      </c>
      <c r="H27" s="112"/>
      <c r="I27" s="51">
        <v>2</v>
      </c>
      <c r="J27" s="51"/>
      <c r="K27" s="51">
        <v>70</v>
      </c>
      <c r="L27" s="29"/>
      <c r="M27" s="133"/>
    </row>
    <row r="28" spans="2:13" ht="18" customHeight="1" x14ac:dyDescent="0.2">
      <c r="B28" s="8" t="s">
        <v>14</v>
      </c>
      <c r="C28" s="13" t="s">
        <v>26</v>
      </c>
      <c r="D28" s="51">
        <v>3903</v>
      </c>
      <c r="E28" s="51">
        <v>6</v>
      </c>
      <c r="F28" s="84"/>
      <c r="G28" s="87">
        <v>8</v>
      </c>
      <c r="H28" s="111"/>
      <c r="I28" s="51">
        <v>10</v>
      </c>
      <c r="J28" s="51"/>
      <c r="K28" s="51">
        <v>219</v>
      </c>
      <c r="L28" s="29"/>
      <c r="M28" s="133"/>
    </row>
    <row r="29" spans="2:13" ht="18" customHeight="1" x14ac:dyDescent="0.2">
      <c r="B29" s="8" t="s">
        <v>15</v>
      </c>
      <c r="C29" s="13" t="s">
        <v>38</v>
      </c>
      <c r="D29" s="51">
        <v>14825</v>
      </c>
      <c r="E29" s="51">
        <v>3</v>
      </c>
      <c r="F29" s="84"/>
      <c r="G29" s="87">
        <v>60</v>
      </c>
      <c r="H29" s="111"/>
      <c r="I29" s="51">
        <v>125</v>
      </c>
      <c r="J29" s="51"/>
      <c r="K29" s="51">
        <v>1390</v>
      </c>
      <c r="L29" s="29"/>
      <c r="M29" s="133"/>
    </row>
    <row r="30" spans="2:13" ht="18" customHeight="1" x14ac:dyDescent="0.2">
      <c r="B30" s="8" t="s">
        <v>16</v>
      </c>
      <c r="C30" s="13" t="s">
        <v>39</v>
      </c>
      <c r="D30" s="51"/>
      <c r="E30" s="51">
        <v>1</v>
      </c>
      <c r="F30" s="84"/>
      <c r="G30" s="87">
        <v>2</v>
      </c>
      <c r="H30" s="111"/>
      <c r="I30" s="51">
        <v>25</v>
      </c>
      <c r="J30" s="51"/>
      <c r="K30" s="51">
        <v>112</v>
      </c>
      <c r="L30" s="29"/>
      <c r="M30" s="133"/>
    </row>
    <row r="31" spans="2:13" ht="18" customHeight="1" x14ac:dyDescent="0.2">
      <c r="B31" s="8" t="s">
        <v>17</v>
      </c>
      <c r="C31" s="13" t="s">
        <v>40</v>
      </c>
      <c r="D31" s="51"/>
      <c r="E31" s="51">
        <v>1</v>
      </c>
      <c r="F31" s="84"/>
      <c r="G31" s="87">
        <v>8</v>
      </c>
      <c r="H31" s="111"/>
      <c r="I31" s="51">
        <v>15</v>
      </c>
      <c r="J31" s="51"/>
      <c r="K31" s="51">
        <v>1102</v>
      </c>
      <c r="L31" s="29"/>
      <c r="M31" s="133"/>
    </row>
    <row r="32" spans="2:13" ht="18" customHeight="1" x14ac:dyDescent="0.25">
      <c r="B32" s="14" t="s">
        <v>18</v>
      </c>
      <c r="C32" s="15" t="s">
        <v>177</v>
      </c>
      <c r="D32" s="9"/>
      <c r="E32" s="51">
        <v>0</v>
      </c>
      <c r="F32" s="84"/>
      <c r="G32" s="87">
        <v>0</v>
      </c>
      <c r="H32" s="89"/>
      <c r="I32" s="51">
        <v>0</v>
      </c>
      <c r="J32" s="9"/>
      <c r="K32" s="87">
        <v>0</v>
      </c>
      <c r="L32" s="29"/>
    </row>
    <row r="33" spans="2:12" ht="18" customHeight="1" x14ac:dyDescent="0.25">
      <c r="B33" s="14" t="s">
        <v>19</v>
      </c>
      <c r="C33" s="15" t="s">
        <v>175</v>
      </c>
      <c r="D33" s="9"/>
      <c r="E33" s="51">
        <v>0</v>
      </c>
      <c r="F33" s="84"/>
      <c r="G33" s="87">
        <v>0</v>
      </c>
      <c r="H33" s="89"/>
      <c r="I33" s="51">
        <v>0</v>
      </c>
      <c r="J33" s="9"/>
      <c r="K33" s="87">
        <v>0</v>
      </c>
      <c r="L33" s="29"/>
    </row>
    <row r="34" spans="2:12" ht="3.75" customHeight="1" x14ac:dyDescent="0.25">
      <c r="B34" s="22"/>
      <c r="C34" s="23"/>
      <c r="D34" s="42"/>
      <c r="E34" s="63"/>
      <c r="F34" s="42"/>
      <c r="G34" s="63"/>
      <c r="H34" s="42"/>
      <c r="I34" s="63"/>
      <c r="J34" s="42"/>
      <c r="K34" s="63"/>
      <c r="L34" s="29"/>
    </row>
    <row r="35" spans="2:12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29"/>
    </row>
    <row r="36" spans="2:12" x14ac:dyDescent="0.25">
      <c r="D36" s="12"/>
      <c r="F36" s="12"/>
      <c r="H36" s="12"/>
      <c r="J36" s="12"/>
    </row>
    <row r="37" spans="2:12" x14ac:dyDescent="0.25">
      <c r="D37" s="12"/>
      <c r="F37" s="12"/>
      <c r="H37" s="12"/>
      <c r="J37" s="12"/>
    </row>
    <row r="38" spans="2:12" x14ac:dyDescent="0.25">
      <c r="D38" s="12"/>
      <c r="F38" s="12"/>
      <c r="H38" s="12"/>
      <c r="J38" s="12"/>
    </row>
    <row r="39" spans="2:12" x14ac:dyDescent="0.25">
      <c r="D39" s="12"/>
      <c r="F39" s="13"/>
      <c r="H39" s="12"/>
      <c r="J39" s="13"/>
    </row>
    <row r="40" spans="2:12" x14ac:dyDescent="0.25">
      <c r="D40" s="12"/>
      <c r="F40" s="13"/>
      <c r="H40" s="12"/>
      <c r="J40" s="13"/>
    </row>
    <row r="41" spans="2:12" x14ac:dyDescent="0.25">
      <c r="D41" s="12"/>
      <c r="F41" s="13"/>
      <c r="H41" s="12"/>
      <c r="J41" s="13"/>
    </row>
    <row r="42" spans="2:12" x14ac:dyDescent="0.25">
      <c r="D42" s="12"/>
      <c r="F42" s="13"/>
      <c r="H42" s="12"/>
      <c r="J42" s="13"/>
    </row>
    <row r="43" spans="2:12" x14ac:dyDescent="0.25">
      <c r="D43" s="12"/>
      <c r="F43" s="12"/>
      <c r="H43" s="12"/>
      <c r="J43" s="12"/>
    </row>
    <row r="44" spans="2:12" x14ac:dyDescent="0.25">
      <c r="D44" s="12"/>
      <c r="F44" s="13"/>
      <c r="H44" s="12"/>
      <c r="J44" s="13"/>
    </row>
    <row r="45" spans="2:12" x14ac:dyDescent="0.25">
      <c r="D45" s="12"/>
      <c r="F45" s="13"/>
      <c r="H45" s="12"/>
      <c r="J45" s="13"/>
    </row>
    <row r="46" spans="2:12" x14ac:dyDescent="0.25">
      <c r="D46" s="12"/>
      <c r="F46" s="13"/>
      <c r="H46" s="12"/>
      <c r="J46" s="13"/>
    </row>
    <row r="48" spans="2:12" x14ac:dyDescent="0.2">
      <c r="D48" s="19"/>
      <c r="F48" s="2"/>
      <c r="H48" s="19"/>
      <c r="J48" s="2"/>
    </row>
    <row r="49" spans="4:10" x14ac:dyDescent="0.2">
      <c r="D49" s="20"/>
      <c r="F49" s="4"/>
      <c r="H49" s="20"/>
      <c r="J49" s="4"/>
    </row>
    <row r="50" spans="4:10" x14ac:dyDescent="0.2">
      <c r="D50" s="20"/>
      <c r="F50" s="4"/>
      <c r="H50" s="20"/>
      <c r="J50" s="4"/>
    </row>
  </sheetData>
  <mergeCells count="5">
    <mergeCell ref="B3:K3"/>
    <mergeCell ref="B5:K5"/>
    <mergeCell ref="B6:K6"/>
    <mergeCell ref="B8:C10"/>
    <mergeCell ref="E8:K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K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2.140625" style="28" customWidth="1"/>
    <col min="5" max="5" width="0.85546875" style="28" customWidth="1"/>
    <col min="6" max="6" width="11.42578125" style="28" customWidth="1"/>
    <col min="7" max="7" width="0.85546875" style="28" customWidth="1"/>
    <col min="8" max="8" width="12" style="28" customWidth="1"/>
    <col min="9" max="9" width="0.85546875" style="28" customWidth="1"/>
    <col min="10" max="10" width="12.7109375" style="28" customWidth="1"/>
    <col min="11" max="16384" width="9.140625" style="28"/>
  </cols>
  <sheetData>
    <row r="2" spans="2:11" ht="15" x14ac:dyDescent="0.25">
      <c r="B2" s="27"/>
      <c r="D2" s="27"/>
      <c r="F2" s="27"/>
      <c r="J2" s="27" t="s">
        <v>208</v>
      </c>
    </row>
    <row r="3" spans="2:11" ht="42" customHeight="1" x14ac:dyDescent="0.25">
      <c r="B3" s="140" t="s">
        <v>209</v>
      </c>
      <c r="C3" s="140"/>
      <c r="D3" s="140"/>
      <c r="E3" s="140"/>
      <c r="F3" s="140"/>
      <c r="G3" s="140"/>
      <c r="H3" s="140"/>
      <c r="I3" s="140"/>
      <c r="J3" s="140"/>
    </row>
    <row r="4" spans="2:11" ht="3.75" customHeight="1" x14ac:dyDescent="0.25"/>
    <row r="5" spans="2:1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</row>
    <row r="6" spans="2:11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</row>
    <row r="7" spans="2:11" ht="3" customHeight="1" x14ac:dyDescent="0.25">
      <c r="D7" s="29"/>
      <c r="F7" s="29"/>
      <c r="H7" s="29"/>
    </row>
    <row r="8" spans="2:11" ht="21.75" customHeight="1" x14ac:dyDescent="0.2">
      <c r="B8" s="148" t="s">
        <v>47</v>
      </c>
      <c r="C8" s="54"/>
      <c r="D8" s="149" t="s">
        <v>194</v>
      </c>
      <c r="E8" s="149"/>
      <c r="F8" s="149"/>
      <c r="G8" s="149"/>
      <c r="H8" s="149"/>
      <c r="I8" s="149"/>
      <c r="J8" s="149"/>
    </row>
    <row r="9" spans="2:11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</row>
    <row r="10" spans="2:11" s="31" customFormat="1" ht="37.5" customHeight="1" x14ac:dyDescent="0.2">
      <c r="B10" s="148"/>
      <c r="C10" s="54"/>
      <c r="D10" s="38" t="s">
        <v>377</v>
      </c>
      <c r="E10" s="88"/>
      <c r="F10" s="38" t="s">
        <v>400</v>
      </c>
      <c r="G10" s="54"/>
      <c r="H10" s="38" t="s">
        <v>405</v>
      </c>
      <c r="I10" s="88"/>
      <c r="J10" s="38" t="s">
        <v>376</v>
      </c>
    </row>
    <row r="11" spans="2:11" ht="3.75" customHeight="1" x14ac:dyDescent="0.25">
      <c r="B11" s="32"/>
      <c r="C11" s="42"/>
      <c r="D11" s="32"/>
      <c r="E11" s="32"/>
      <c r="F11" s="42"/>
      <c r="G11" s="42"/>
      <c r="H11" s="42"/>
      <c r="I11" s="32"/>
      <c r="J11" s="42"/>
    </row>
    <row r="12" spans="2:11" ht="22.5" customHeight="1" x14ac:dyDescent="0.2">
      <c r="B12" s="5" t="s">
        <v>20</v>
      </c>
      <c r="C12" s="43"/>
      <c r="D12" s="106">
        <v>554</v>
      </c>
      <c r="E12" s="79">
        <v>299619</v>
      </c>
      <c r="F12" s="7">
        <v>602</v>
      </c>
      <c r="G12" s="108"/>
      <c r="H12" s="85">
        <v>636</v>
      </c>
      <c r="I12" s="7"/>
      <c r="J12" s="7">
        <v>16697</v>
      </c>
      <c r="K12" s="125"/>
    </row>
    <row r="13" spans="2:11" ht="22.5" customHeight="1" x14ac:dyDescent="0.2">
      <c r="B13" s="17" t="s">
        <v>48</v>
      </c>
      <c r="C13" s="9"/>
      <c r="D13" s="87">
        <v>135</v>
      </c>
      <c r="E13" s="84"/>
      <c r="F13" s="87">
        <v>131</v>
      </c>
      <c r="G13" s="89"/>
      <c r="H13" s="87">
        <v>79</v>
      </c>
      <c r="I13" s="51"/>
      <c r="J13" s="51">
        <v>771</v>
      </c>
      <c r="K13" s="125"/>
    </row>
    <row r="14" spans="2:11" ht="22.5" customHeight="1" x14ac:dyDescent="0.2">
      <c r="B14" s="17" t="s">
        <v>49</v>
      </c>
      <c r="C14" s="9"/>
      <c r="D14" s="87">
        <v>2</v>
      </c>
      <c r="E14" s="84">
        <v>757</v>
      </c>
      <c r="F14" s="87">
        <v>5</v>
      </c>
      <c r="G14" s="89"/>
      <c r="H14" s="87">
        <v>9</v>
      </c>
      <c r="I14" s="51"/>
      <c r="J14" s="51">
        <v>400</v>
      </c>
      <c r="K14" s="125"/>
    </row>
    <row r="15" spans="2:11" ht="22.5" customHeight="1" x14ac:dyDescent="0.2">
      <c r="B15" s="17" t="s">
        <v>51</v>
      </c>
      <c r="C15" s="9"/>
      <c r="D15" s="87">
        <v>65</v>
      </c>
      <c r="E15" s="84">
        <v>3149</v>
      </c>
      <c r="F15" s="87">
        <v>45</v>
      </c>
      <c r="G15" s="84"/>
      <c r="H15" s="87">
        <v>46</v>
      </c>
      <c r="I15" s="51"/>
      <c r="J15" s="51">
        <v>2095</v>
      </c>
      <c r="K15" s="125"/>
    </row>
    <row r="16" spans="2:11" ht="22.5" customHeight="1" x14ac:dyDescent="0.2">
      <c r="B16" s="17" t="s">
        <v>50</v>
      </c>
      <c r="C16" s="9"/>
      <c r="D16" s="87">
        <v>1</v>
      </c>
      <c r="E16" s="84">
        <v>402</v>
      </c>
      <c r="F16" s="87">
        <v>13</v>
      </c>
      <c r="G16" s="84"/>
      <c r="H16" s="87">
        <v>16</v>
      </c>
      <c r="I16" s="51"/>
      <c r="J16" s="51">
        <v>179</v>
      </c>
      <c r="K16" s="125"/>
    </row>
    <row r="17" spans="2:11" ht="22.5" customHeight="1" x14ac:dyDescent="0.2">
      <c r="B17" s="17" t="s">
        <v>52</v>
      </c>
      <c r="C17" s="9"/>
      <c r="D17" s="87">
        <v>0</v>
      </c>
      <c r="E17" s="84">
        <v>440</v>
      </c>
      <c r="F17" s="87">
        <v>5</v>
      </c>
      <c r="G17" s="84"/>
      <c r="H17" s="87">
        <v>9</v>
      </c>
      <c r="I17" s="51"/>
      <c r="J17" s="51">
        <v>164</v>
      </c>
      <c r="K17" s="125"/>
    </row>
    <row r="18" spans="2:11" ht="22.5" customHeight="1" x14ac:dyDescent="0.2">
      <c r="B18" s="17" t="s">
        <v>53</v>
      </c>
      <c r="C18" s="9"/>
      <c r="D18" s="87">
        <v>30</v>
      </c>
      <c r="E18" s="84">
        <v>778</v>
      </c>
      <c r="F18" s="87">
        <v>47</v>
      </c>
      <c r="G18" s="84"/>
      <c r="H18" s="87">
        <v>40</v>
      </c>
      <c r="I18" s="51"/>
      <c r="J18" s="51">
        <v>401</v>
      </c>
      <c r="K18" s="125"/>
    </row>
    <row r="19" spans="2:11" ht="22.5" customHeight="1" x14ac:dyDescent="0.2">
      <c r="B19" s="17" t="s">
        <v>54</v>
      </c>
      <c r="C19" s="12"/>
      <c r="D19" s="87">
        <v>1</v>
      </c>
      <c r="E19" s="84">
        <v>379</v>
      </c>
      <c r="F19" s="87">
        <v>11</v>
      </c>
      <c r="G19" s="84"/>
      <c r="H19" s="87">
        <v>12</v>
      </c>
      <c r="I19" s="51"/>
      <c r="J19" s="51">
        <v>147</v>
      </c>
      <c r="K19" s="125"/>
    </row>
    <row r="20" spans="2:11" ht="22.5" customHeight="1" x14ac:dyDescent="0.2">
      <c r="B20" s="17" t="s">
        <v>55</v>
      </c>
      <c r="C20" s="12"/>
      <c r="D20" s="87">
        <v>8</v>
      </c>
      <c r="E20" s="84">
        <v>3039</v>
      </c>
      <c r="F20" s="87">
        <v>14</v>
      </c>
      <c r="G20" s="84"/>
      <c r="H20" s="87">
        <v>30</v>
      </c>
      <c r="I20" s="51"/>
      <c r="J20" s="51">
        <v>1560</v>
      </c>
      <c r="K20" s="125"/>
    </row>
    <row r="21" spans="2:11" ht="22.5" customHeight="1" x14ac:dyDescent="0.2">
      <c r="B21" s="17" t="s">
        <v>56</v>
      </c>
      <c r="C21" s="12"/>
      <c r="D21" s="87">
        <v>6</v>
      </c>
      <c r="E21" s="84">
        <v>1035</v>
      </c>
      <c r="F21" s="87">
        <v>6</v>
      </c>
      <c r="G21" s="84"/>
      <c r="H21" s="87">
        <v>6</v>
      </c>
      <c r="I21" s="51"/>
      <c r="J21" s="51">
        <v>416</v>
      </c>
      <c r="K21" s="125"/>
    </row>
    <row r="22" spans="2:11" ht="22.5" customHeight="1" x14ac:dyDescent="0.2">
      <c r="B22" s="17" t="s">
        <v>57</v>
      </c>
      <c r="C22" s="12"/>
      <c r="D22" s="87">
        <v>32</v>
      </c>
      <c r="E22" s="84">
        <v>2066</v>
      </c>
      <c r="F22" s="87">
        <v>25</v>
      </c>
      <c r="G22" s="84"/>
      <c r="H22" s="87">
        <v>32</v>
      </c>
      <c r="I22" s="51"/>
      <c r="J22" s="51">
        <v>1378</v>
      </c>
      <c r="K22" s="125"/>
    </row>
    <row r="23" spans="2:11" ht="22.5" customHeight="1" x14ac:dyDescent="0.2">
      <c r="B23" s="17" t="s">
        <v>58</v>
      </c>
      <c r="C23" s="12"/>
      <c r="D23" s="87">
        <v>53</v>
      </c>
      <c r="E23" s="84">
        <v>5417</v>
      </c>
      <c r="F23" s="87">
        <v>75</v>
      </c>
      <c r="G23" s="84"/>
      <c r="H23" s="87">
        <v>96</v>
      </c>
      <c r="I23" s="51"/>
      <c r="J23" s="51">
        <v>2745</v>
      </c>
      <c r="K23" s="125"/>
    </row>
    <row r="24" spans="2:11" ht="22.5" customHeight="1" x14ac:dyDescent="0.2">
      <c r="B24" s="17" t="s">
        <v>59</v>
      </c>
      <c r="C24" s="12"/>
      <c r="D24" s="87">
        <v>3</v>
      </c>
      <c r="E24" s="84">
        <v>293</v>
      </c>
      <c r="F24" s="87">
        <v>9</v>
      </c>
      <c r="G24" s="84"/>
      <c r="H24" s="87">
        <v>10</v>
      </c>
      <c r="I24" s="51"/>
      <c r="J24" s="51">
        <v>145</v>
      </c>
      <c r="K24" s="125"/>
    </row>
    <row r="25" spans="2:11" ht="22.5" customHeight="1" x14ac:dyDescent="0.2">
      <c r="B25" s="17" t="s">
        <v>60</v>
      </c>
      <c r="C25" s="12"/>
      <c r="D25" s="87">
        <v>102</v>
      </c>
      <c r="E25" s="84">
        <v>4568</v>
      </c>
      <c r="F25" s="87">
        <v>99</v>
      </c>
      <c r="G25" s="84"/>
      <c r="H25" s="87">
        <v>83</v>
      </c>
      <c r="I25" s="51"/>
      <c r="J25" s="51">
        <v>2279</v>
      </c>
      <c r="K25" s="125"/>
    </row>
    <row r="26" spans="2:11" ht="22.5" customHeight="1" x14ac:dyDescent="0.2">
      <c r="B26" s="17" t="s">
        <v>61</v>
      </c>
      <c r="C26" s="12"/>
      <c r="D26" s="87">
        <v>12</v>
      </c>
      <c r="E26" s="84">
        <v>1584</v>
      </c>
      <c r="F26" s="87">
        <v>24</v>
      </c>
      <c r="G26" s="84"/>
      <c r="H26" s="87">
        <v>23</v>
      </c>
      <c r="I26" s="51"/>
      <c r="J26" s="51">
        <v>1022</v>
      </c>
      <c r="K26" s="125"/>
    </row>
    <row r="27" spans="2:11" ht="22.5" customHeight="1" x14ac:dyDescent="0.2">
      <c r="B27" s="17" t="s">
        <v>62</v>
      </c>
      <c r="C27" s="55"/>
      <c r="D27" s="87">
        <v>30</v>
      </c>
      <c r="E27" s="84">
        <v>2279</v>
      </c>
      <c r="F27" s="87">
        <v>39</v>
      </c>
      <c r="G27" s="84"/>
      <c r="H27" s="87">
        <v>48</v>
      </c>
      <c r="I27" s="51"/>
      <c r="J27" s="51">
        <v>1208</v>
      </c>
      <c r="K27" s="125"/>
    </row>
    <row r="28" spans="2:11" ht="22.5" customHeight="1" x14ac:dyDescent="0.2">
      <c r="B28" s="17" t="s">
        <v>63</v>
      </c>
      <c r="C28" s="12"/>
      <c r="D28" s="87">
        <v>23</v>
      </c>
      <c r="E28" s="84">
        <v>608</v>
      </c>
      <c r="F28" s="87">
        <v>14</v>
      </c>
      <c r="G28" s="84"/>
      <c r="H28" s="87">
        <v>61</v>
      </c>
      <c r="I28" s="51"/>
      <c r="J28" s="51">
        <v>166</v>
      </c>
      <c r="K28" s="125"/>
    </row>
    <row r="29" spans="2:11" ht="22.5" customHeight="1" x14ac:dyDescent="0.2">
      <c r="B29" s="17" t="s">
        <v>64</v>
      </c>
      <c r="C29" s="12"/>
      <c r="D29" s="87">
        <v>1</v>
      </c>
      <c r="E29" s="84">
        <v>609</v>
      </c>
      <c r="F29" s="87">
        <v>25</v>
      </c>
      <c r="G29" s="84"/>
      <c r="H29" s="87">
        <v>23</v>
      </c>
      <c r="I29" s="51"/>
      <c r="J29" s="51">
        <v>361</v>
      </c>
      <c r="K29" s="125"/>
    </row>
    <row r="30" spans="2:11" ht="22.5" customHeight="1" x14ac:dyDescent="0.2">
      <c r="B30" s="17" t="s">
        <v>65</v>
      </c>
      <c r="C30" s="12"/>
      <c r="D30" s="87">
        <v>50</v>
      </c>
      <c r="E30" s="84">
        <v>1875</v>
      </c>
      <c r="F30" s="87">
        <v>15</v>
      </c>
      <c r="G30" s="84"/>
      <c r="H30" s="87">
        <v>13</v>
      </c>
      <c r="I30" s="51"/>
      <c r="J30" s="51">
        <v>1260</v>
      </c>
      <c r="K30" s="125"/>
    </row>
    <row r="31" spans="2:11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1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0"/>
  <sheetViews>
    <sheetView topLeftCell="B1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1.85546875" style="28" customWidth="1"/>
    <col min="6" max="6" width="0.85546875" style="29" customWidth="1"/>
    <col min="7" max="7" width="11.85546875" style="28" customWidth="1"/>
    <col min="8" max="8" width="0.85546875" style="28" customWidth="1"/>
    <col min="9" max="9" width="10.85546875" style="28" customWidth="1"/>
    <col min="10" max="10" width="0.85546875" style="28" customWidth="1"/>
    <col min="11" max="11" width="11.42578125" style="28" customWidth="1"/>
    <col min="12" max="12" width="0.85546875" style="28" customWidth="1"/>
    <col min="13" max="13" width="10.28515625" style="28" customWidth="1"/>
    <col min="14" max="14" width="0.85546875" style="29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I2" s="27"/>
      <c r="M2" s="27"/>
      <c r="O2" s="27" t="s">
        <v>211</v>
      </c>
    </row>
    <row r="3" spans="2:15" ht="23.25" customHeight="1" x14ac:dyDescent="0.25">
      <c r="B3" s="140" t="s">
        <v>210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3.75" customHeight="1" x14ac:dyDescent="0.25"/>
    <row r="5" spans="2:15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ht="3" customHeight="1" x14ac:dyDescent="0.25">
      <c r="E7" s="29"/>
      <c r="G7" s="29"/>
      <c r="I7" s="29"/>
      <c r="K7" s="29"/>
    </row>
    <row r="8" spans="2:15" ht="21.75" customHeight="1" x14ac:dyDescent="0.2">
      <c r="B8" s="148" t="s">
        <v>43</v>
      </c>
      <c r="C8" s="148"/>
      <c r="D8" s="54"/>
      <c r="E8" s="149" t="s">
        <v>20</v>
      </c>
      <c r="F8" s="54"/>
      <c r="G8" s="149" t="s">
        <v>212</v>
      </c>
      <c r="H8" s="150"/>
      <c r="I8" s="150"/>
      <c r="J8" s="150"/>
      <c r="K8" s="150"/>
      <c r="L8" s="150"/>
      <c r="M8" s="150"/>
      <c r="N8" s="53"/>
      <c r="O8" s="149" t="s">
        <v>185</v>
      </c>
    </row>
    <row r="9" spans="2:15" s="29" customFormat="1" ht="3.75" customHeight="1" x14ac:dyDescent="0.2">
      <c r="B9" s="148"/>
      <c r="C9" s="148"/>
      <c r="D9" s="54"/>
      <c r="E9" s="149"/>
      <c r="F9" s="54"/>
      <c r="G9" s="53"/>
      <c r="H9" s="49"/>
      <c r="I9" s="53"/>
      <c r="J9" s="49"/>
      <c r="K9" s="53"/>
      <c r="L9" s="49"/>
      <c r="M9" s="53"/>
      <c r="N9" s="49"/>
      <c r="O9" s="149"/>
    </row>
    <row r="10" spans="2:15" s="31" customFormat="1" ht="27" customHeight="1" x14ac:dyDescent="0.2">
      <c r="B10" s="148"/>
      <c r="C10" s="148"/>
      <c r="D10" s="54"/>
      <c r="E10" s="149"/>
      <c r="F10" s="54"/>
      <c r="G10" s="38" t="s">
        <v>213</v>
      </c>
      <c r="H10" s="26"/>
      <c r="I10" s="38" t="s">
        <v>215</v>
      </c>
      <c r="J10" s="26"/>
      <c r="K10" s="38" t="s">
        <v>214</v>
      </c>
      <c r="L10" s="26"/>
      <c r="M10" s="38" t="s">
        <v>216</v>
      </c>
      <c r="N10" s="26"/>
      <c r="O10" s="149"/>
    </row>
    <row r="11" spans="2:15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32"/>
      <c r="N11" s="42"/>
      <c r="O11" s="32"/>
    </row>
    <row r="12" spans="2:15" ht="18" customHeight="1" x14ac:dyDescent="0.25">
      <c r="C12" s="5" t="s">
        <v>20</v>
      </c>
      <c r="D12" s="43"/>
      <c r="E12" s="7">
        <f>+G12+I12+K12+M12+O12</f>
        <v>16411</v>
      </c>
      <c r="F12" s="7"/>
      <c r="G12" s="7">
        <v>5719</v>
      </c>
      <c r="H12" s="7"/>
      <c r="I12" s="7">
        <v>3162</v>
      </c>
      <c r="J12" s="7"/>
      <c r="K12" s="7">
        <v>596</v>
      </c>
      <c r="L12" s="7"/>
      <c r="M12" s="7">
        <v>428</v>
      </c>
      <c r="N12" s="7"/>
      <c r="O12" s="7">
        <v>6506</v>
      </c>
    </row>
    <row r="13" spans="2:15" ht="18" customHeight="1" x14ac:dyDescent="0.25">
      <c r="B13" s="8" t="s">
        <v>21</v>
      </c>
      <c r="C13" s="9" t="s">
        <v>27</v>
      </c>
      <c r="D13" s="9"/>
      <c r="E13" s="7">
        <f t="shared" ref="E13:E33" si="0">+G13+I13+K13+M13+O13</f>
        <v>1070</v>
      </c>
      <c r="F13" s="51"/>
      <c r="G13" s="51">
        <v>500</v>
      </c>
      <c r="H13" s="51"/>
      <c r="I13" s="51">
        <v>41</v>
      </c>
      <c r="J13" s="51"/>
      <c r="K13" s="51">
        <v>32</v>
      </c>
      <c r="L13" s="51"/>
      <c r="M13" s="51">
        <v>18</v>
      </c>
      <c r="N13" s="51"/>
      <c r="O13" s="51">
        <v>479</v>
      </c>
    </row>
    <row r="14" spans="2:15" ht="18" customHeight="1" x14ac:dyDescent="0.25">
      <c r="B14" s="10" t="s">
        <v>0</v>
      </c>
      <c r="C14" s="11" t="s">
        <v>22</v>
      </c>
      <c r="D14" s="9"/>
      <c r="E14" s="7">
        <f t="shared" si="0"/>
        <v>13</v>
      </c>
      <c r="G14" s="51">
        <v>2</v>
      </c>
      <c r="H14" s="29"/>
      <c r="I14" s="51">
        <v>0</v>
      </c>
      <c r="J14" s="29"/>
      <c r="K14" s="51">
        <v>0</v>
      </c>
      <c r="L14" s="29"/>
      <c r="M14" s="51">
        <v>0</v>
      </c>
      <c r="O14" s="51">
        <v>11</v>
      </c>
    </row>
    <row r="15" spans="2:15" ht="18" customHeight="1" x14ac:dyDescent="0.25">
      <c r="B15" s="10" t="s">
        <v>1</v>
      </c>
      <c r="C15" s="11" t="s">
        <v>23</v>
      </c>
      <c r="D15" s="9"/>
      <c r="E15" s="7">
        <f t="shared" si="0"/>
        <v>1037</v>
      </c>
      <c r="F15" s="51"/>
      <c r="G15" s="51">
        <v>458</v>
      </c>
      <c r="H15" s="51"/>
      <c r="I15" s="51">
        <v>54</v>
      </c>
      <c r="J15" s="51"/>
      <c r="K15" s="51">
        <v>13</v>
      </c>
      <c r="L15" s="51"/>
      <c r="M15" s="51">
        <v>36</v>
      </c>
      <c r="N15" s="51"/>
      <c r="O15" s="51">
        <v>476</v>
      </c>
    </row>
    <row r="16" spans="2:15" ht="18" customHeight="1" x14ac:dyDescent="0.25">
      <c r="B16" s="8" t="s">
        <v>2</v>
      </c>
      <c r="C16" s="9" t="s">
        <v>30</v>
      </c>
      <c r="D16" s="9"/>
      <c r="E16" s="7">
        <f t="shared" si="0"/>
        <v>3</v>
      </c>
      <c r="F16" s="51"/>
      <c r="G16" s="51">
        <v>2</v>
      </c>
      <c r="H16" s="51"/>
      <c r="I16" s="51">
        <v>0</v>
      </c>
      <c r="J16" s="51"/>
      <c r="K16" s="51">
        <v>0</v>
      </c>
      <c r="L16" s="51"/>
      <c r="M16" s="51">
        <v>0</v>
      </c>
      <c r="N16" s="51"/>
      <c r="O16" s="51">
        <v>1</v>
      </c>
    </row>
    <row r="17" spans="2:15" ht="18" customHeight="1" x14ac:dyDescent="0.25">
      <c r="B17" s="10" t="s">
        <v>3</v>
      </c>
      <c r="C17" s="11" t="s">
        <v>28</v>
      </c>
      <c r="D17" s="9"/>
      <c r="E17" s="7">
        <f t="shared" si="0"/>
        <v>2477</v>
      </c>
      <c r="F17" s="51"/>
      <c r="G17" s="51">
        <v>1450</v>
      </c>
      <c r="H17" s="51"/>
      <c r="I17" s="51">
        <v>400</v>
      </c>
      <c r="J17" s="51"/>
      <c r="K17" s="51">
        <v>356</v>
      </c>
      <c r="L17" s="51"/>
      <c r="M17" s="51">
        <v>144</v>
      </c>
      <c r="N17" s="51"/>
      <c r="O17" s="51">
        <v>127</v>
      </c>
    </row>
    <row r="18" spans="2:15" ht="18" customHeight="1" x14ac:dyDescent="0.25">
      <c r="B18" s="8" t="s">
        <v>4</v>
      </c>
      <c r="C18" s="9" t="s">
        <v>24</v>
      </c>
      <c r="D18" s="9"/>
      <c r="E18" s="7">
        <f t="shared" si="0"/>
        <v>388</v>
      </c>
      <c r="F18" s="51"/>
      <c r="G18" s="51">
        <v>68</v>
      </c>
      <c r="H18" s="51"/>
      <c r="I18" s="51">
        <v>5</v>
      </c>
      <c r="J18" s="51"/>
      <c r="K18" s="51">
        <v>0</v>
      </c>
      <c r="L18" s="51"/>
      <c r="M18" s="51">
        <v>2</v>
      </c>
      <c r="N18" s="51"/>
      <c r="O18" s="51">
        <v>313</v>
      </c>
    </row>
    <row r="19" spans="2:15" ht="18" customHeight="1" x14ac:dyDescent="0.25">
      <c r="B19" s="8" t="s">
        <v>5</v>
      </c>
      <c r="C19" s="12" t="s">
        <v>176</v>
      </c>
      <c r="D19" s="12"/>
      <c r="E19" s="7">
        <f t="shared" si="0"/>
        <v>1942</v>
      </c>
      <c r="F19" s="51"/>
      <c r="G19" s="51">
        <v>431</v>
      </c>
      <c r="H19" s="51"/>
      <c r="I19" s="51">
        <v>156</v>
      </c>
      <c r="J19" s="51"/>
      <c r="K19" s="51">
        <v>5</v>
      </c>
      <c r="L19" s="51"/>
      <c r="M19" s="51">
        <v>1</v>
      </c>
      <c r="N19" s="51"/>
      <c r="O19" s="51">
        <v>1349</v>
      </c>
    </row>
    <row r="20" spans="2:15" ht="18" customHeight="1" x14ac:dyDescent="0.25">
      <c r="B20" s="8" t="s">
        <v>6</v>
      </c>
      <c r="C20" s="12" t="s">
        <v>25</v>
      </c>
      <c r="D20" s="12"/>
      <c r="E20" s="7">
        <f t="shared" si="0"/>
        <v>276</v>
      </c>
      <c r="F20" s="51"/>
      <c r="G20" s="51">
        <v>45</v>
      </c>
      <c r="H20" s="51"/>
      <c r="I20" s="51">
        <v>127</v>
      </c>
      <c r="J20" s="51"/>
      <c r="K20" s="51">
        <v>2</v>
      </c>
      <c r="L20" s="51"/>
      <c r="M20" s="51">
        <v>0</v>
      </c>
      <c r="N20" s="51"/>
      <c r="O20" s="51">
        <v>102</v>
      </c>
    </row>
    <row r="21" spans="2:15" ht="18" customHeight="1" x14ac:dyDescent="0.25">
      <c r="B21" s="8" t="s">
        <v>7</v>
      </c>
      <c r="C21" s="12" t="s">
        <v>35</v>
      </c>
      <c r="D21" s="12"/>
      <c r="E21" s="7">
        <f t="shared" si="0"/>
        <v>1884</v>
      </c>
      <c r="F21" s="51"/>
      <c r="G21" s="51">
        <v>775</v>
      </c>
      <c r="H21" s="51"/>
      <c r="I21" s="51">
        <v>103</v>
      </c>
      <c r="J21" s="51"/>
      <c r="K21" s="51">
        <v>7</v>
      </c>
      <c r="L21" s="51"/>
      <c r="M21" s="51">
        <v>0</v>
      </c>
      <c r="N21" s="51"/>
      <c r="O21" s="51">
        <v>999</v>
      </c>
    </row>
    <row r="22" spans="2:15" ht="18" customHeight="1" x14ac:dyDescent="0.25">
      <c r="B22" s="8" t="s">
        <v>8</v>
      </c>
      <c r="C22" s="13" t="s">
        <v>31</v>
      </c>
      <c r="D22" s="12"/>
      <c r="E22" s="7">
        <f t="shared" si="0"/>
        <v>28</v>
      </c>
      <c r="F22" s="51"/>
      <c r="G22" s="51">
        <v>2</v>
      </c>
      <c r="H22" s="51"/>
      <c r="I22" s="51">
        <v>0</v>
      </c>
      <c r="J22" s="51"/>
      <c r="K22" s="51">
        <v>0</v>
      </c>
      <c r="L22" s="51"/>
      <c r="M22" s="51">
        <v>0</v>
      </c>
      <c r="N22" s="51"/>
      <c r="O22" s="51">
        <v>26</v>
      </c>
    </row>
    <row r="23" spans="2:15" ht="18" customHeight="1" x14ac:dyDescent="0.25">
      <c r="B23" s="8" t="s">
        <v>9</v>
      </c>
      <c r="C23" s="13" t="s">
        <v>32</v>
      </c>
      <c r="D23" s="12"/>
      <c r="E23" s="7">
        <f t="shared" si="0"/>
        <v>56</v>
      </c>
      <c r="F23" s="51"/>
      <c r="G23" s="51">
        <v>12</v>
      </c>
      <c r="H23" s="51"/>
      <c r="I23" s="51">
        <v>1</v>
      </c>
      <c r="J23" s="51"/>
      <c r="K23" s="51">
        <v>0</v>
      </c>
      <c r="L23" s="51"/>
      <c r="M23" s="51">
        <v>1</v>
      </c>
      <c r="N23" s="51"/>
      <c r="O23" s="51">
        <v>42</v>
      </c>
    </row>
    <row r="24" spans="2:15" ht="18" customHeight="1" x14ac:dyDescent="0.25">
      <c r="B24" s="8" t="s">
        <v>10</v>
      </c>
      <c r="C24" s="13" t="s">
        <v>33</v>
      </c>
      <c r="D24" s="12"/>
      <c r="E24" s="7">
        <f t="shared" si="0"/>
        <v>44</v>
      </c>
      <c r="F24" s="51"/>
      <c r="G24" s="51">
        <v>7</v>
      </c>
      <c r="H24" s="51"/>
      <c r="I24" s="51">
        <v>2</v>
      </c>
      <c r="J24" s="51"/>
      <c r="K24" s="51">
        <v>0</v>
      </c>
      <c r="L24" s="51"/>
      <c r="M24" s="51">
        <v>0</v>
      </c>
      <c r="N24" s="51"/>
      <c r="O24" s="51">
        <v>35</v>
      </c>
    </row>
    <row r="25" spans="2:15" ht="18" customHeight="1" x14ac:dyDescent="0.25">
      <c r="B25" s="8" t="s">
        <v>11</v>
      </c>
      <c r="C25" s="13" t="s">
        <v>36</v>
      </c>
      <c r="D25" s="12"/>
      <c r="E25" s="7">
        <f t="shared" si="0"/>
        <v>511</v>
      </c>
      <c r="F25" s="51"/>
      <c r="G25" s="51">
        <v>198</v>
      </c>
      <c r="H25" s="51"/>
      <c r="I25" s="51">
        <v>40</v>
      </c>
      <c r="J25" s="51"/>
      <c r="K25" s="51">
        <v>52</v>
      </c>
      <c r="L25" s="51"/>
      <c r="M25" s="51">
        <v>25</v>
      </c>
      <c r="N25" s="51"/>
      <c r="O25" s="51">
        <v>196</v>
      </c>
    </row>
    <row r="26" spans="2:15" ht="18" customHeight="1" x14ac:dyDescent="0.25">
      <c r="B26" s="8" t="s">
        <v>12</v>
      </c>
      <c r="C26" s="12" t="s">
        <v>34</v>
      </c>
      <c r="D26" s="12"/>
      <c r="E26" s="7">
        <f t="shared" si="0"/>
        <v>259</v>
      </c>
      <c r="F26" s="51"/>
      <c r="G26" s="51">
        <v>87</v>
      </c>
      <c r="H26" s="51"/>
      <c r="I26" s="51">
        <v>12</v>
      </c>
      <c r="J26" s="51"/>
      <c r="K26" s="51">
        <v>26</v>
      </c>
      <c r="L26" s="51"/>
      <c r="M26" s="51">
        <v>22</v>
      </c>
      <c r="N26" s="51"/>
      <c r="O26" s="51">
        <v>112</v>
      </c>
    </row>
    <row r="27" spans="2:15" ht="18" customHeight="1" x14ac:dyDescent="0.25">
      <c r="B27" s="14" t="s">
        <v>13</v>
      </c>
      <c r="C27" s="15" t="s">
        <v>37</v>
      </c>
      <c r="D27" s="55"/>
      <c r="E27" s="7">
        <f t="shared" si="0"/>
        <v>145</v>
      </c>
      <c r="F27" s="51"/>
      <c r="G27" s="51">
        <v>61</v>
      </c>
      <c r="H27" s="51"/>
      <c r="I27" s="51">
        <v>13</v>
      </c>
      <c r="J27" s="51"/>
      <c r="K27" s="51">
        <v>0</v>
      </c>
      <c r="L27" s="51"/>
      <c r="M27" s="51">
        <v>0</v>
      </c>
      <c r="N27" s="51"/>
      <c r="O27" s="51">
        <v>71</v>
      </c>
    </row>
    <row r="28" spans="2:15" ht="18" customHeight="1" x14ac:dyDescent="0.25">
      <c r="B28" s="8" t="s">
        <v>14</v>
      </c>
      <c r="C28" s="13" t="s">
        <v>26</v>
      </c>
      <c r="D28" s="12"/>
      <c r="E28" s="7">
        <f t="shared" si="0"/>
        <v>261</v>
      </c>
      <c r="F28" s="51"/>
      <c r="G28" s="51">
        <v>57</v>
      </c>
      <c r="H28" s="51"/>
      <c r="I28" s="51">
        <v>67</v>
      </c>
      <c r="J28" s="51"/>
      <c r="K28" s="51">
        <v>1</v>
      </c>
      <c r="L28" s="51"/>
      <c r="M28" s="51">
        <v>5</v>
      </c>
      <c r="N28" s="51"/>
      <c r="O28" s="51">
        <v>131</v>
      </c>
    </row>
    <row r="29" spans="2:15" ht="18" customHeight="1" x14ac:dyDescent="0.25">
      <c r="B29" s="8" t="s">
        <v>15</v>
      </c>
      <c r="C29" s="13" t="s">
        <v>38</v>
      </c>
      <c r="D29" s="12"/>
      <c r="E29" s="7">
        <f t="shared" si="0"/>
        <v>4936</v>
      </c>
      <c r="F29" s="51"/>
      <c r="G29" s="51">
        <v>1433</v>
      </c>
      <c r="H29" s="51"/>
      <c r="I29" s="51">
        <v>1816</v>
      </c>
      <c r="J29" s="51"/>
      <c r="K29" s="51">
        <v>73</v>
      </c>
      <c r="L29" s="51"/>
      <c r="M29" s="51">
        <v>150</v>
      </c>
      <c r="N29" s="51"/>
      <c r="O29" s="51">
        <v>1464</v>
      </c>
    </row>
    <row r="30" spans="2:15" ht="18" customHeight="1" x14ac:dyDescent="0.25">
      <c r="B30" s="8" t="s">
        <v>16</v>
      </c>
      <c r="C30" s="13" t="s">
        <v>39</v>
      </c>
      <c r="D30" s="12"/>
      <c r="E30" s="7">
        <f t="shared" si="0"/>
        <v>73</v>
      </c>
      <c r="F30" s="51"/>
      <c r="G30" s="51">
        <v>30</v>
      </c>
      <c r="H30" s="51"/>
      <c r="I30" s="51">
        <v>6</v>
      </c>
      <c r="J30" s="51"/>
      <c r="K30" s="51">
        <v>1</v>
      </c>
      <c r="L30" s="51"/>
      <c r="M30" s="51">
        <v>2</v>
      </c>
      <c r="N30" s="51"/>
      <c r="O30" s="51">
        <v>34</v>
      </c>
    </row>
    <row r="31" spans="2:15" ht="18" customHeight="1" x14ac:dyDescent="0.25">
      <c r="B31" s="8" t="s">
        <v>17</v>
      </c>
      <c r="C31" s="13" t="s">
        <v>40</v>
      </c>
      <c r="D31" s="12"/>
      <c r="E31" s="7">
        <f t="shared" si="0"/>
        <v>1008</v>
      </c>
      <c r="F31" s="51"/>
      <c r="G31" s="51">
        <v>101</v>
      </c>
      <c r="H31" s="51"/>
      <c r="I31" s="51">
        <v>319</v>
      </c>
      <c r="J31" s="51"/>
      <c r="K31" s="51">
        <v>28</v>
      </c>
      <c r="L31" s="51"/>
      <c r="M31" s="51">
        <v>22</v>
      </c>
      <c r="N31" s="51"/>
      <c r="O31" s="51">
        <v>538</v>
      </c>
    </row>
    <row r="32" spans="2:15" ht="18" customHeight="1" x14ac:dyDescent="0.25">
      <c r="B32" s="14" t="s">
        <v>18</v>
      </c>
      <c r="C32" s="15" t="s">
        <v>177</v>
      </c>
      <c r="D32" s="9"/>
      <c r="E32" s="7">
        <f t="shared" si="0"/>
        <v>0</v>
      </c>
      <c r="F32" s="9"/>
      <c r="G32" s="51">
        <v>0</v>
      </c>
      <c r="H32" s="9"/>
      <c r="I32" s="51">
        <v>0</v>
      </c>
      <c r="J32" s="9"/>
      <c r="K32" s="51">
        <v>0</v>
      </c>
      <c r="L32" s="9"/>
      <c r="M32" s="51">
        <v>0</v>
      </c>
      <c r="N32" s="9"/>
      <c r="O32" s="51">
        <v>0</v>
      </c>
    </row>
    <row r="33" spans="2:15" ht="18" customHeight="1" x14ac:dyDescent="0.25">
      <c r="B33" s="14" t="s">
        <v>19</v>
      </c>
      <c r="C33" s="15" t="s">
        <v>175</v>
      </c>
      <c r="D33" s="9"/>
      <c r="E33" s="7">
        <f t="shared" si="0"/>
        <v>0</v>
      </c>
      <c r="F33" s="9"/>
      <c r="G33" s="51">
        <v>0</v>
      </c>
      <c r="H33" s="9"/>
      <c r="I33" s="51">
        <v>0</v>
      </c>
      <c r="J33" s="9"/>
      <c r="K33" s="51">
        <v>0</v>
      </c>
      <c r="L33" s="9"/>
      <c r="M33" s="51">
        <v>0</v>
      </c>
      <c r="N33" s="9"/>
      <c r="O33" s="51">
        <v>0</v>
      </c>
    </row>
    <row r="34" spans="2:15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</row>
    <row r="35" spans="2:15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2"/>
      <c r="H39" s="13"/>
      <c r="J39" s="13"/>
      <c r="L39" s="13"/>
      <c r="N39" s="12"/>
    </row>
    <row r="40" spans="2:15" x14ac:dyDescent="0.25">
      <c r="D40" s="12"/>
      <c r="F40" s="12"/>
      <c r="H40" s="13"/>
      <c r="J40" s="13"/>
      <c r="L40" s="13"/>
      <c r="N40" s="12"/>
    </row>
    <row r="41" spans="2:15" x14ac:dyDescent="0.25">
      <c r="D41" s="12"/>
      <c r="F41" s="12"/>
      <c r="H41" s="13"/>
      <c r="J41" s="13"/>
      <c r="L41" s="13"/>
      <c r="N41" s="12"/>
    </row>
    <row r="42" spans="2:15" x14ac:dyDescent="0.25">
      <c r="D42" s="12"/>
      <c r="F42" s="12"/>
      <c r="H42" s="13"/>
      <c r="J42" s="13"/>
      <c r="L42" s="13"/>
      <c r="N42" s="12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2"/>
      <c r="H44" s="13"/>
      <c r="J44" s="13"/>
      <c r="L44" s="13"/>
      <c r="N44" s="12"/>
    </row>
    <row r="45" spans="2:15" x14ac:dyDescent="0.25">
      <c r="D45" s="12"/>
      <c r="F45" s="12"/>
      <c r="H45" s="13"/>
      <c r="J45" s="13"/>
      <c r="L45" s="13"/>
      <c r="N45" s="12"/>
    </row>
    <row r="46" spans="2:15" x14ac:dyDescent="0.25">
      <c r="D46" s="12"/>
      <c r="F46" s="12"/>
      <c r="H46" s="13"/>
      <c r="J46" s="13"/>
      <c r="L46" s="13"/>
      <c r="N46" s="12"/>
    </row>
    <row r="48" spans="2:15" x14ac:dyDescent="0.2">
      <c r="D48" s="19"/>
      <c r="F48" s="19"/>
      <c r="H48" s="2"/>
      <c r="J48" s="2"/>
      <c r="L48" s="2"/>
      <c r="N48" s="19"/>
    </row>
    <row r="49" spans="4:14" x14ac:dyDescent="0.2">
      <c r="D49" s="20"/>
      <c r="F49" s="20"/>
      <c r="H49" s="4"/>
      <c r="J49" s="4"/>
      <c r="L49" s="4"/>
      <c r="N49" s="20"/>
    </row>
    <row r="50" spans="4:14" x14ac:dyDescent="0.2">
      <c r="D50" s="20"/>
      <c r="F50" s="20"/>
      <c r="H50" s="4"/>
      <c r="J50" s="4"/>
      <c r="L50" s="4"/>
      <c r="N50" s="20"/>
    </row>
  </sheetData>
  <mergeCells count="7">
    <mergeCell ref="E8:E10"/>
    <mergeCell ref="B8:C10"/>
    <mergeCell ref="G8:M8"/>
    <mergeCell ref="B3:O3"/>
    <mergeCell ref="B5:O5"/>
    <mergeCell ref="B6:O6"/>
    <mergeCell ref="O8:O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N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9.42578125" style="28" customWidth="1"/>
    <col min="5" max="5" width="0.85546875" style="29" customWidth="1"/>
    <col min="6" max="6" width="9.140625" style="28" customWidth="1"/>
    <col min="7" max="7" width="0.85546875" style="28" customWidth="1"/>
    <col min="8" max="8" width="9.5703125" style="28" customWidth="1"/>
    <col min="9" max="9" width="0.85546875" style="28" customWidth="1"/>
    <col min="10" max="10" width="8.42578125" style="28" customWidth="1"/>
    <col min="11" max="11" width="0.85546875" style="28" customWidth="1"/>
    <col min="12" max="12" width="9.7109375" style="28" customWidth="1"/>
    <col min="13" max="13" width="0.85546875" style="29" customWidth="1"/>
    <col min="14" max="14" width="9.28515625" style="28" customWidth="1"/>
    <col min="15" max="16384" width="9.140625" style="28"/>
  </cols>
  <sheetData>
    <row r="2" spans="2:14" ht="15" x14ac:dyDescent="0.25">
      <c r="B2" s="27"/>
      <c r="D2" s="27"/>
      <c r="F2" s="27"/>
      <c r="H2" s="27"/>
      <c r="N2" s="27" t="s">
        <v>217</v>
      </c>
    </row>
    <row r="3" spans="2:14" ht="42" customHeight="1" x14ac:dyDescent="0.25">
      <c r="B3" s="140" t="s">
        <v>218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3.75" customHeight="1" x14ac:dyDescent="0.25"/>
    <row r="5" spans="2:14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14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2:14" ht="3" customHeight="1" x14ac:dyDescent="0.25">
      <c r="F7" s="29"/>
      <c r="H7" s="29"/>
      <c r="J7" s="29"/>
    </row>
    <row r="8" spans="2:14" ht="21.75" customHeight="1" x14ac:dyDescent="0.2">
      <c r="B8" s="148" t="s">
        <v>47</v>
      </c>
      <c r="C8" s="53"/>
      <c r="D8" s="149" t="s">
        <v>20</v>
      </c>
      <c r="E8" s="54"/>
      <c r="F8" s="149" t="s">
        <v>212</v>
      </c>
      <c r="G8" s="149"/>
      <c r="H8" s="150"/>
      <c r="I8" s="150"/>
      <c r="J8" s="150"/>
      <c r="K8" s="150"/>
      <c r="L8" s="150"/>
      <c r="M8" s="53"/>
      <c r="N8" s="149" t="s">
        <v>185</v>
      </c>
    </row>
    <row r="9" spans="2:14" s="29" customFormat="1" ht="3.75" customHeight="1" x14ac:dyDescent="0.2">
      <c r="B9" s="148"/>
      <c r="C9" s="49"/>
      <c r="D9" s="149"/>
      <c r="E9" s="54"/>
      <c r="F9" s="53"/>
      <c r="G9" s="49"/>
      <c r="H9" s="53"/>
      <c r="I9" s="49"/>
      <c r="J9" s="53"/>
      <c r="K9" s="49"/>
      <c r="L9" s="53"/>
      <c r="M9" s="49"/>
      <c r="N9" s="149"/>
    </row>
    <row r="10" spans="2:14" s="31" customFormat="1" ht="37.5" customHeight="1" x14ac:dyDescent="0.2">
      <c r="B10" s="148"/>
      <c r="C10" s="26"/>
      <c r="D10" s="149"/>
      <c r="E10" s="54"/>
      <c r="F10" s="38" t="s">
        <v>213</v>
      </c>
      <c r="G10" s="26"/>
      <c r="H10" s="38" t="s">
        <v>215</v>
      </c>
      <c r="I10" s="26"/>
      <c r="J10" s="38" t="s">
        <v>214</v>
      </c>
      <c r="K10" s="26"/>
      <c r="L10" s="38" t="s">
        <v>216</v>
      </c>
      <c r="M10" s="26"/>
      <c r="N10" s="149"/>
    </row>
    <row r="11" spans="2:14" ht="3.75" customHeight="1" x14ac:dyDescent="0.25">
      <c r="B11" s="32"/>
      <c r="C11" s="42"/>
      <c r="D11" s="32"/>
      <c r="E11" s="42"/>
      <c r="F11" s="42"/>
      <c r="G11" s="32"/>
      <c r="H11" s="42"/>
      <c r="I11" s="32"/>
      <c r="J11" s="42"/>
      <c r="K11" s="32"/>
      <c r="L11" s="32"/>
      <c r="M11" s="42"/>
      <c r="N11" s="32"/>
    </row>
    <row r="12" spans="2:14" ht="22.5" customHeight="1" x14ac:dyDescent="0.25">
      <c r="B12" s="5" t="s">
        <v>20</v>
      </c>
      <c r="C12" s="43"/>
      <c r="D12" s="7">
        <v>16411</v>
      </c>
      <c r="E12" s="7">
        <v>299619</v>
      </c>
      <c r="F12" s="7">
        <v>5719</v>
      </c>
      <c r="G12" s="7"/>
      <c r="H12" s="7">
        <v>3162</v>
      </c>
      <c r="I12" s="7"/>
      <c r="J12" s="7">
        <v>596</v>
      </c>
      <c r="K12" s="7"/>
      <c r="L12" s="72">
        <v>428</v>
      </c>
      <c r="M12" s="7"/>
      <c r="N12" s="7">
        <v>6506</v>
      </c>
    </row>
    <row r="13" spans="2:14" ht="22.5" customHeight="1" x14ac:dyDescent="0.25">
      <c r="B13" s="17" t="s">
        <v>48</v>
      </c>
      <c r="C13" s="51">
        <v>9719</v>
      </c>
      <c r="D13" s="7">
        <v>1177</v>
      </c>
      <c r="E13" s="51"/>
      <c r="F13" s="51">
        <v>428</v>
      </c>
      <c r="G13" s="51"/>
      <c r="H13" s="51">
        <v>152</v>
      </c>
      <c r="I13" s="51"/>
      <c r="J13" s="51">
        <v>25</v>
      </c>
      <c r="K13" s="51"/>
      <c r="L13" s="51">
        <v>32</v>
      </c>
      <c r="M13" s="51"/>
      <c r="N13" s="51">
        <v>540</v>
      </c>
    </row>
    <row r="14" spans="2:14" ht="22.5" customHeight="1" x14ac:dyDescent="0.25">
      <c r="B14" s="17" t="s">
        <v>49</v>
      </c>
      <c r="C14" s="51">
        <v>839</v>
      </c>
      <c r="D14" s="7">
        <v>336</v>
      </c>
      <c r="E14" s="51">
        <v>280</v>
      </c>
      <c r="F14" s="51">
        <v>56</v>
      </c>
      <c r="G14" s="51"/>
      <c r="H14" s="51">
        <v>41</v>
      </c>
      <c r="I14" s="51"/>
      <c r="J14" s="51">
        <v>0</v>
      </c>
      <c r="K14" s="51"/>
      <c r="L14" s="51">
        <v>0</v>
      </c>
      <c r="M14" s="51"/>
      <c r="N14" s="51">
        <v>239</v>
      </c>
    </row>
    <row r="15" spans="2:14" ht="22.5" customHeight="1" x14ac:dyDescent="0.25">
      <c r="B15" s="17" t="s">
        <v>51</v>
      </c>
      <c r="C15" s="51">
        <v>33723</v>
      </c>
      <c r="D15" s="7">
        <v>672</v>
      </c>
      <c r="E15" s="51">
        <v>418</v>
      </c>
      <c r="F15" s="51">
        <v>254</v>
      </c>
      <c r="G15" s="51"/>
      <c r="H15" s="51">
        <v>92</v>
      </c>
      <c r="I15" s="51"/>
      <c r="J15" s="51">
        <v>14</v>
      </c>
      <c r="K15" s="51"/>
      <c r="L15" s="51">
        <v>23</v>
      </c>
      <c r="M15" s="51"/>
      <c r="N15" s="51">
        <v>289</v>
      </c>
    </row>
    <row r="16" spans="2:14" ht="22.5" customHeight="1" x14ac:dyDescent="0.25">
      <c r="B16" s="17" t="s">
        <v>50</v>
      </c>
      <c r="C16" s="51">
        <v>395</v>
      </c>
      <c r="D16" s="7">
        <v>216</v>
      </c>
      <c r="E16" s="51">
        <v>188</v>
      </c>
      <c r="F16" s="51">
        <v>28</v>
      </c>
      <c r="G16" s="51"/>
      <c r="H16" s="51">
        <v>0</v>
      </c>
      <c r="I16" s="51"/>
      <c r="J16" s="51">
        <v>0</v>
      </c>
      <c r="K16" s="51"/>
      <c r="L16" s="51">
        <v>4</v>
      </c>
      <c r="M16" s="51"/>
      <c r="N16" s="51">
        <v>184</v>
      </c>
    </row>
    <row r="17" spans="2:14" ht="22.5" customHeight="1" x14ac:dyDescent="0.25">
      <c r="B17" s="17" t="s">
        <v>52</v>
      </c>
      <c r="C17" s="51">
        <v>1166</v>
      </c>
      <c r="D17" s="7">
        <v>603</v>
      </c>
      <c r="E17" s="51">
        <v>270</v>
      </c>
      <c r="F17" s="51">
        <v>333</v>
      </c>
      <c r="G17" s="51"/>
      <c r="H17" s="51">
        <v>145</v>
      </c>
      <c r="I17" s="51"/>
      <c r="J17" s="51">
        <v>31</v>
      </c>
      <c r="K17" s="51"/>
      <c r="L17" s="51">
        <v>24</v>
      </c>
      <c r="M17" s="51"/>
      <c r="N17" s="51">
        <v>70</v>
      </c>
    </row>
    <row r="18" spans="2:14" ht="22.5" customHeight="1" x14ac:dyDescent="0.25">
      <c r="B18" s="17" t="s">
        <v>53</v>
      </c>
      <c r="C18" s="51">
        <v>30990</v>
      </c>
      <c r="D18" s="7">
        <v>1383</v>
      </c>
      <c r="E18" s="51">
        <v>716</v>
      </c>
      <c r="F18" s="51">
        <v>667</v>
      </c>
      <c r="G18" s="51"/>
      <c r="H18" s="51">
        <v>312</v>
      </c>
      <c r="I18" s="51"/>
      <c r="J18" s="51">
        <v>115</v>
      </c>
      <c r="K18" s="51"/>
      <c r="L18" s="51">
        <v>90</v>
      </c>
      <c r="M18" s="51"/>
      <c r="N18" s="51">
        <v>199</v>
      </c>
    </row>
    <row r="19" spans="2:14" ht="22.5" customHeight="1" x14ac:dyDescent="0.25">
      <c r="B19" s="17" t="s">
        <v>54</v>
      </c>
      <c r="C19" s="51">
        <v>86126</v>
      </c>
      <c r="D19" s="7">
        <v>199</v>
      </c>
      <c r="E19" s="51">
        <v>104</v>
      </c>
      <c r="F19" s="51">
        <v>95</v>
      </c>
      <c r="G19" s="51"/>
      <c r="H19" s="51">
        <v>38</v>
      </c>
      <c r="I19" s="51"/>
      <c r="J19" s="51">
        <v>10</v>
      </c>
      <c r="K19" s="51"/>
      <c r="L19" s="51">
        <v>0</v>
      </c>
      <c r="M19" s="51"/>
      <c r="N19" s="51">
        <v>56</v>
      </c>
    </row>
    <row r="20" spans="2:14" ht="22.5" customHeight="1" x14ac:dyDescent="0.25">
      <c r="B20" s="17" t="s">
        <v>55</v>
      </c>
      <c r="C20" s="51">
        <v>11408</v>
      </c>
      <c r="D20" s="7">
        <v>947</v>
      </c>
      <c r="E20" s="51">
        <v>834</v>
      </c>
      <c r="F20" s="51">
        <v>113</v>
      </c>
      <c r="G20" s="51"/>
      <c r="H20" s="51">
        <v>103</v>
      </c>
      <c r="I20" s="51"/>
      <c r="J20" s="51">
        <v>74</v>
      </c>
      <c r="K20" s="51"/>
      <c r="L20" s="51">
        <v>3</v>
      </c>
      <c r="M20" s="51"/>
      <c r="N20" s="51">
        <v>654</v>
      </c>
    </row>
    <row r="21" spans="2:14" ht="22.5" customHeight="1" x14ac:dyDescent="0.25">
      <c r="B21" s="17" t="s">
        <v>56</v>
      </c>
      <c r="C21" s="51">
        <v>30465</v>
      </c>
      <c r="D21" s="7">
        <v>361</v>
      </c>
      <c r="E21" s="51">
        <v>191</v>
      </c>
      <c r="F21" s="51">
        <v>170</v>
      </c>
      <c r="G21" s="51"/>
      <c r="H21" s="51">
        <v>38</v>
      </c>
      <c r="I21" s="51"/>
      <c r="J21" s="51">
        <v>4</v>
      </c>
      <c r="K21" s="51"/>
      <c r="L21" s="51">
        <v>0</v>
      </c>
      <c r="M21" s="51"/>
      <c r="N21" s="51">
        <v>149</v>
      </c>
    </row>
    <row r="22" spans="2:14" ht="22.5" customHeight="1" x14ac:dyDescent="0.25">
      <c r="B22" s="17" t="s">
        <v>57</v>
      </c>
      <c r="C22" s="51">
        <v>4076</v>
      </c>
      <c r="D22" s="7">
        <v>1175</v>
      </c>
      <c r="E22" s="51">
        <v>862</v>
      </c>
      <c r="F22" s="51">
        <v>313</v>
      </c>
      <c r="G22" s="51"/>
      <c r="H22" s="51">
        <v>171</v>
      </c>
      <c r="I22" s="51"/>
      <c r="J22" s="51">
        <v>32</v>
      </c>
      <c r="K22" s="51"/>
      <c r="L22" s="51">
        <v>21</v>
      </c>
      <c r="M22" s="51"/>
      <c r="N22" s="51">
        <v>638</v>
      </c>
    </row>
    <row r="23" spans="2:14" ht="22.5" customHeight="1" x14ac:dyDescent="0.25">
      <c r="B23" s="17" t="s">
        <v>58</v>
      </c>
      <c r="C23" s="51">
        <v>10099</v>
      </c>
      <c r="D23" s="7">
        <v>2644</v>
      </c>
      <c r="E23" s="51">
        <v>2129</v>
      </c>
      <c r="F23" s="51">
        <v>515</v>
      </c>
      <c r="G23" s="51"/>
      <c r="H23" s="51">
        <v>1259</v>
      </c>
      <c r="I23" s="51"/>
      <c r="J23" s="51">
        <v>54</v>
      </c>
      <c r="K23" s="51"/>
      <c r="L23" s="51">
        <v>43</v>
      </c>
      <c r="M23" s="51"/>
      <c r="N23" s="51">
        <v>773</v>
      </c>
    </row>
    <row r="24" spans="2:14" ht="22.5" customHeight="1" x14ac:dyDescent="0.25">
      <c r="B24" s="17" t="s">
        <v>59</v>
      </c>
      <c r="C24" s="51">
        <v>5748</v>
      </c>
      <c r="D24" s="7">
        <v>124</v>
      </c>
      <c r="E24" s="51">
        <v>91</v>
      </c>
      <c r="F24" s="51">
        <v>33</v>
      </c>
      <c r="G24" s="51"/>
      <c r="H24" s="51">
        <v>14</v>
      </c>
      <c r="I24" s="51"/>
      <c r="J24" s="51">
        <v>10</v>
      </c>
      <c r="K24" s="51"/>
      <c r="L24" s="51">
        <v>1</v>
      </c>
      <c r="M24" s="51"/>
      <c r="N24" s="51">
        <v>66</v>
      </c>
    </row>
    <row r="25" spans="2:14" ht="22.5" customHeight="1" x14ac:dyDescent="0.25">
      <c r="B25" s="17" t="s">
        <v>60</v>
      </c>
      <c r="C25" s="51">
        <v>18029</v>
      </c>
      <c r="D25" s="7">
        <v>1607</v>
      </c>
      <c r="E25" s="51">
        <v>946</v>
      </c>
      <c r="F25" s="51">
        <v>661</v>
      </c>
      <c r="G25" s="51"/>
      <c r="H25" s="51">
        <v>254</v>
      </c>
      <c r="I25" s="51"/>
      <c r="J25" s="51">
        <v>23</v>
      </c>
      <c r="K25" s="51"/>
      <c r="L25" s="51">
        <v>45</v>
      </c>
      <c r="M25" s="51"/>
      <c r="N25" s="51">
        <v>624</v>
      </c>
    </row>
    <row r="26" spans="2:14" ht="22.5" customHeight="1" x14ac:dyDescent="0.25">
      <c r="B26" s="17" t="s">
        <v>61</v>
      </c>
      <c r="C26" s="51">
        <v>7821</v>
      </c>
      <c r="D26" s="7">
        <v>1188</v>
      </c>
      <c r="E26" s="51">
        <v>849</v>
      </c>
      <c r="F26" s="51">
        <v>339</v>
      </c>
      <c r="G26" s="51"/>
      <c r="H26" s="51">
        <v>168</v>
      </c>
      <c r="I26" s="51"/>
      <c r="J26" s="51">
        <v>13</v>
      </c>
      <c r="K26" s="51"/>
      <c r="L26" s="51">
        <v>40</v>
      </c>
      <c r="M26" s="51"/>
      <c r="N26" s="51">
        <v>628</v>
      </c>
    </row>
    <row r="27" spans="2:14" ht="22.5" customHeight="1" x14ac:dyDescent="0.25">
      <c r="B27" s="17" t="s">
        <v>62</v>
      </c>
      <c r="C27" s="51">
        <v>766</v>
      </c>
      <c r="D27" s="7">
        <v>983</v>
      </c>
      <c r="E27" s="51">
        <v>588</v>
      </c>
      <c r="F27" s="51">
        <v>395</v>
      </c>
      <c r="G27" s="51"/>
      <c r="H27" s="51">
        <v>206</v>
      </c>
      <c r="I27" s="51"/>
      <c r="J27" s="51">
        <v>153</v>
      </c>
      <c r="K27" s="51"/>
      <c r="L27" s="51">
        <v>39</v>
      </c>
      <c r="M27" s="51"/>
      <c r="N27" s="51">
        <v>190</v>
      </c>
    </row>
    <row r="28" spans="2:14" ht="22.5" customHeight="1" x14ac:dyDescent="0.25">
      <c r="B28" s="17" t="s">
        <v>63</v>
      </c>
      <c r="C28" s="51">
        <v>3903</v>
      </c>
      <c r="D28" s="7">
        <v>522</v>
      </c>
      <c r="E28" s="51">
        <v>217</v>
      </c>
      <c r="F28" s="51">
        <v>305</v>
      </c>
      <c r="G28" s="51"/>
      <c r="H28" s="51">
        <v>89</v>
      </c>
      <c r="I28" s="51"/>
      <c r="J28" s="51">
        <v>18</v>
      </c>
      <c r="K28" s="51"/>
      <c r="L28" s="51">
        <v>36</v>
      </c>
      <c r="M28" s="51"/>
      <c r="N28" s="51">
        <v>74</v>
      </c>
    </row>
    <row r="29" spans="2:14" ht="22.5" customHeight="1" x14ac:dyDescent="0.25">
      <c r="B29" s="17" t="s">
        <v>64</v>
      </c>
      <c r="C29" s="51">
        <v>14825</v>
      </c>
      <c r="D29" s="7">
        <v>390</v>
      </c>
      <c r="E29" s="51">
        <v>324</v>
      </c>
      <c r="F29" s="51">
        <v>66</v>
      </c>
      <c r="G29" s="51"/>
      <c r="H29" s="51">
        <v>9</v>
      </c>
      <c r="I29" s="51"/>
      <c r="J29" s="51">
        <v>2</v>
      </c>
      <c r="K29" s="51"/>
      <c r="L29" s="51">
        <v>1</v>
      </c>
      <c r="M29" s="51"/>
      <c r="N29" s="51">
        <v>312</v>
      </c>
    </row>
    <row r="30" spans="2:14" ht="22.5" customHeight="1" x14ac:dyDescent="0.25">
      <c r="B30" s="17" t="s">
        <v>65</v>
      </c>
      <c r="C30" s="51">
        <v>2557</v>
      </c>
      <c r="D30" s="7">
        <v>1884</v>
      </c>
      <c r="E30" s="51">
        <v>936</v>
      </c>
      <c r="F30" s="51">
        <v>948</v>
      </c>
      <c r="G30" s="51"/>
      <c r="H30" s="51">
        <v>71</v>
      </c>
      <c r="I30" s="51"/>
      <c r="J30" s="51">
        <v>18</v>
      </c>
      <c r="K30" s="51"/>
      <c r="L30" s="51">
        <v>26</v>
      </c>
      <c r="M30" s="51"/>
      <c r="N30" s="51">
        <v>821</v>
      </c>
    </row>
    <row r="31" spans="2:14" ht="3.75" customHeight="1" x14ac:dyDescent="0.25">
      <c r="B31" s="22"/>
      <c r="C31" s="63"/>
      <c r="D31" s="42"/>
      <c r="E31" s="56">
        <v>0</v>
      </c>
      <c r="F31" s="42"/>
      <c r="G31" s="63"/>
      <c r="H31" s="42"/>
      <c r="I31" s="63"/>
      <c r="J31" s="42"/>
      <c r="K31" s="63"/>
      <c r="L31" s="42"/>
      <c r="M31" s="63"/>
      <c r="N31" s="42"/>
    </row>
    <row r="32" spans="2:14" x14ac:dyDescent="0.25">
      <c r="C32" s="9"/>
      <c r="D32" s="29"/>
      <c r="E32" s="9">
        <v>0</v>
      </c>
      <c r="F32" s="29"/>
      <c r="G32" s="9"/>
      <c r="H32" s="29"/>
      <c r="I32" s="9"/>
      <c r="J32" s="29"/>
      <c r="K32" s="9"/>
      <c r="L32" s="29"/>
      <c r="M32" s="9"/>
      <c r="N32" s="29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9"/>
      <c r="G34" s="11"/>
      <c r="I34" s="11"/>
      <c r="K34" s="11"/>
      <c r="M34" s="9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2"/>
      <c r="G39" s="13"/>
      <c r="I39" s="13"/>
      <c r="K39" s="13"/>
      <c r="M39" s="12"/>
    </row>
    <row r="40" spans="3:13" x14ac:dyDescent="0.25">
      <c r="C40" s="12"/>
      <c r="E40" s="12"/>
      <c r="G40" s="13"/>
      <c r="I40" s="13"/>
      <c r="K40" s="13"/>
      <c r="M40" s="12"/>
    </row>
    <row r="41" spans="3:13" x14ac:dyDescent="0.25">
      <c r="C41" s="12"/>
      <c r="E41" s="12"/>
      <c r="G41" s="13"/>
      <c r="I41" s="13"/>
      <c r="K41" s="13"/>
      <c r="M41" s="12"/>
    </row>
    <row r="42" spans="3:13" x14ac:dyDescent="0.25">
      <c r="C42" s="12"/>
      <c r="E42" s="12"/>
      <c r="G42" s="13"/>
      <c r="I42" s="13"/>
      <c r="K42" s="13"/>
      <c r="M42" s="12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2"/>
      <c r="G44" s="13"/>
      <c r="I44" s="13"/>
      <c r="K44" s="13"/>
      <c r="M44" s="12"/>
    </row>
    <row r="45" spans="3:13" x14ac:dyDescent="0.25">
      <c r="C45" s="12"/>
      <c r="E45" s="12"/>
      <c r="G45" s="13"/>
      <c r="I45" s="13"/>
      <c r="K45" s="13"/>
      <c r="M45" s="12"/>
    </row>
    <row r="46" spans="3:13" x14ac:dyDescent="0.25">
      <c r="C46" s="12"/>
      <c r="E46" s="12"/>
      <c r="G46" s="13"/>
      <c r="I46" s="13"/>
      <c r="K46" s="13"/>
      <c r="M46" s="12"/>
    </row>
    <row r="48" spans="3:13" x14ac:dyDescent="0.2">
      <c r="C48" s="19"/>
      <c r="E48" s="19"/>
      <c r="G48" s="2"/>
      <c r="I48" s="2"/>
      <c r="K48" s="2"/>
      <c r="M48" s="19"/>
    </row>
    <row r="49" spans="3:13" x14ac:dyDescent="0.2">
      <c r="C49" s="20"/>
      <c r="E49" s="20"/>
      <c r="G49" s="4"/>
      <c r="I49" s="4"/>
      <c r="K49" s="4"/>
      <c r="M49" s="20"/>
    </row>
    <row r="50" spans="3:13" x14ac:dyDescent="0.2">
      <c r="C50" s="20"/>
      <c r="E50" s="20"/>
      <c r="G50" s="4"/>
      <c r="I50" s="4"/>
      <c r="K50" s="4"/>
      <c r="M50" s="20"/>
    </row>
  </sheetData>
  <mergeCells count="7">
    <mergeCell ref="B3:N3"/>
    <mergeCell ref="B5:N5"/>
    <mergeCell ref="B6:N6"/>
    <mergeCell ref="B8:B10"/>
    <mergeCell ref="F8:L8"/>
    <mergeCell ref="N8:N10"/>
    <mergeCell ref="D8:D10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M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0.5703125" style="28" customWidth="1"/>
    <col min="6" max="6" width="0.85546875" style="28" customWidth="1"/>
    <col min="7" max="7" width="10.85546875" style="28" customWidth="1"/>
    <col min="8" max="8" width="0.85546875" style="28" customWidth="1"/>
    <col min="9" max="9" width="16.28515625" style="28" customWidth="1"/>
    <col min="10" max="10" width="0.85546875" style="28" customWidth="1"/>
    <col min="11" max="11" width="10.28515625" style="28" customWidth="1"/>
    <col min="12" max="12" width="4" style="28" customWidth="1"/>
    <col min="13" max="16384" width="9.140625" style="28"/>
  </cols>
  <sheetData>
    <row r="2" spans="2:13" ht="15" x14ac:dyDescent="0.25">
      <c r="C2" s="27"/>
      <c r="E2" s="27"/>
      <c r="G2" s="27"/>
      <c r="K2" s="27" t="s">
        <v>219</v>
      </c>
    </row>
    <row r="3" spans="2:13" ht="29.25" customHeight="1" x14ac:dyDescent="0.25">
      <c r="B3" s="140" t="s">
        <v>383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3" ht="3.75" customHeight="1" x14ac:dyDescent="0.25"/>
    <row r="5" spans="2:13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</row>
    <row r="6" spans="2:13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</row>
    <row r="7" spans="2:13" ht="3" customHeight="1" x14ac:dyDescent="0.25">
      <c r="E7" s="29"/>
      <c r="G7" s="29"/>
      <c r="I7" s="29"/>
    </row>
    <row r="8" spans="2:13" ht="21.75" customHeight="1" x14ac:dyDescent="0.2">
      <c r="B8" s="148" t="s">
        <v>43</v>
      </c>
      <c r="C8" s="148"/>
      <c r="D8" s="54"/>
      <c r="E8" s="149" t="s">
        <v>194</v>
      </c>
      <c r="F8" s="149"/>
      <c r="G8" s="149"/>
      <c r="H8" s="150"/>
      <c r="I8" s="150"/>
      <c r="J8" s="150"/>
      <c r="K8" s="150"/>
    </row>
    <row r="9" spans="2:13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</row>
    <row r="10" spans="2:13" s="31" customFormat="1" ht="43.5" customHeight="1" x14ac:dyDescent="0.2">
      <c r="B10" s="148"/>
      <c r="C10" s="148"/>
      <c r="D10" s="54"/>
      <c r="E10" s="38" t="s">
        <v>380</v>
      </c>
      <c r="F10" s="26"/>
      <c r="G10" s="38" t="s">
        <v>379</v>
      </c>
      <c r="H10" s="26"/>
      <c r="I10" s="38" t="s">
        <v>378</v>
      </c>
      <c r="J10" s="26"/>
      <c r="K10" s="38" t="s">
        <v>185</v>
      </c>
    </row>
    <row r="11" spans="2:13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32"/>
    </row>
    <row r="12" spans="2:13" ht="18" customHeight="1" x14ac:dyDescent="0.2">
      <c r="C12" s="5" t="s">
        <v>20</v>
      </c>
      <c r="D12" s="43"/>
      <c r="E12" s="72">
        <v>821</v>
      </c>
      <c r="F12" s="72"/>
      <c r="G12" s="72">
        <v>706</v>
      </c>
      <c r="H12" s="94"/>
      <c r="I12" s="72">
        <v>713</v>
      </c>
      <c r="J12" s="94"/>
      <c r="K12" s="106">
        <v>6506</v>
      </c>
      <c r="M12" s="126"/>
    </row>
    <row r="13" spans="2:13" ht="18" customHeight="1" x14ac:dyDescent="0.2">
      <c r="B13" s="8" t="s">
        <v>21</v>
      </c>
      <c r="C13" s="9" t="s">
        <v>27</v>
      </c>
      <c r="D13" s="9"/>
      <c r="E13" s="51">
        <v>2</v>
      </c>
      <c r="F13" s="51"/>
      <c r="G13" s="51">
        <v>2</v>
      </c>
      <c r="H13" s="84"/>
      <c r="I13" s="51">
        <v>70</v>
      </c>
      <c r="J13" s="84"/>
      <c r="K13" s="87">
        <v>479</v>
      </c>
      <c r="M13" s="126"/>
    </row>
    <row r="14" spans="2:13" ht="18" customHeight="1" x14ac:dyDescent="0.2">
      <c r="B14" s="10" t="s">
        <v>0</v>
      </c>
      <c r="C14" s="11" t="s">
        <v>22</v>
      </c>
      <c r="D14" s="9"/>
      <c r="E14" s="51">
        <v>0</v>
      </c>
      <c r="F14" s="51"/>
      <c r="G14" s="51">
        <v>0</v>
      </c>
      <c r="H14" s="84"/>
      <c r="I14" s="51">
        <v>0</v>
      </c>
      <c r="J14" s="84"/>
      <c r="K14" s="87">
        <v>11</v>
      </c>
      <c r="M14" s="126"/>
    </row>
    <row r="15" spans="2:13" ht="18" customHeight="1" x14ac:dyDescent="0.2">
      <c r="B15" s="10" t="s">
        <v>1</v>
      </c>
      <c r="C15" s="11" t="s">
        <v>23</v>
      </c>
      <c r="D15" s="9"/>
      <c r="E15" s="51">
        <v>14</v>
      </c>
      <c r="F15" s="51"/>
      <c r="G15" s="51">
        <v>10</v>
      </c>
      <c r="H15" s="84"/>
      <c r="I15" s="51">
        <v>71</v>
      </c>
      <c r="J15" s="84"/>
      <c r="K15" s="87">
        <v>476</v>
      </c>
      <c r="M15" s="126"/>
    </row>
    <row r="16" spans="2:13" ht="18" customHeight="1" x14ac:dyDescent="0.2">
      <c r="B16" s="8" t="s">
        <v>2</v>
      </c>
      <c r="C16" s="9" t="s">
        <v>30</v>
      </c>
      <c r="D16" s="9"/>
      <c r="E16" s="51">
        <v>0</v>
      </c>
      <c r="F16" s="51"/>
      <c r="G16" s="51">
        <v>0</v>
      </c>
      <c r="H16" s="84"/>
      <c r="I16" s="51">
        <v>0</v>
      </c>
      <c r="J16" s="84"/>
      <c r="K16" s="87">
        <v>1</v>
      </c>
      <c r="M16" s="126"/>
    </row>
    <row r="17" spans="2:13" ht="18" customHeight="1" x14ac:dyDescent="0.2">
      <c r="B17" s="10" t="s">
        <v>3</v>
      </c>
      <c r="C17" s="11" t="s">
        <v>28</v>
      </c>
      <c r="D17" s="9"/>
      <c r="E17" s="51">
        <v>51</v>
      </c>
      <c r="F17" s="51"/>
      <c r="G17" s="51">
        <v>25</v>
      </c>
      <c r="H17" s="84"/>
      <c r="I17" s="51">
        <v>105</v>
      </c>
      <c r="J17" s="84"/>
      <c r="K17" s="87">
        <v>127</v>
      </c>
      <c r="M17" s="126"/>
    </row>
    <row r="18" spans="2:13" ht="18" customHeight="1" x14ac:dyDescent="0.2">
      <c r="B18" s="8" t="s">
        <v>4</v>
      </c>
      <c r="C18" s="9" t="s">
        <v>24</v>
      </c>
      <c r="D18" s="9"/>
      <c r="E18" s="51">
        <v>1</v>
      </c>
      <c r="F18" s="51"/>
      <c r="G18" s="51">
        <v>0</v>
      </c>
      <c r="H18" s="84"/>
      <c r="I18" s="51">
        <v>19</v>
      </c>
      <c r="J18" s="84"/>
      <c r="K18" s="87">
        <v>313</v>
      </c>
      <c r="M18" s="126"/>
    </row>
    <row r="19" spans="2:13" ht="18" customHeight="1" x14ac:dyDescent="0.2">
      <c r="B19" s="8" t="s">
        <v>5</v>
      </c>
      <c r="C19" s="12" t="s">
        <v>176</v>
      </c>
      <c r="D19" s="12"/>
      <c r="E19" s="51">
        <v>52</v>
      </c>
      <c r="F19" s="51"/>
      <c r="G19" s="51">
        <v>47</v>
      </c>
      <c r="H19" s="84"/>
      <c r="I19" s="51">
        <v>91</v>
      </c>
      <c r="J19" s="84"/>
      <c r="K19" s="87">
        <v>1349</v>
      </c>
      <c r="M19" s="126"/>
    </row>
    <row r="20" spans="2:13" ht="18" customHeight="1" x14ac:dyDescent="0.2">
      <c r="B20" s="8" t="s">
        <v>6</v>
      </c>
      <c r="C20" s="12" t="s">
        <v>25</v>
      </c>
      <c r="D20" s="12"/>
      <c r="E20" s="51">
        <v>4</v>
      </c>
      <c r="F20" s="51"/>
      <c r="G20" s="51">
        <v>3</v>
      </c>
      <c r="H20" s="84"/>
      <c r="I20" s="51">
        <v>3</v>
      </c>
      <c r="J20" s="84"/>
      <c r="K20" s="87">
        <v>102</v>
      </c>
      <c r="M20" s="126"/>
    </row>
    <row r="21" spans="2:13" ht="18" customHeight="1" x14ac:dyDescent="0.2">
      <c r="B21" s="8" t="s">
        <v>7</v>
      </c>
      <c r="C21" s="12" t="s">
        <v>35</v>
      </c>
      <c r="D21" s="12"/>
      <c r="E21" s="51">
        <v>37</v>
      </c>
      <c r="F21" s="51"/>
      <c r="G21" s="51">
        <v>31</v>
      </c>
      <c r="H21" s="84"/>
      <c r="I21" s="51">
        <v>159</v>
      </c>
      <c r="J21" s="84"/>
      <c r="K21" s="87">
        <v>999</v>
      </c>
      <c r="M21" s="126"/>
    </row>
    <row r="22" spans="2:13" ht="18" customHeight="1" x14ac:dyDescent="0.2">
      <c r="B22" s="8" t="s">
        <v>8</v>
      </c>
      <c r="C22" s="13" t="s">
        <v>31</v>
      </c>
      <c r="D22" s="12"/>
      <c r="E22" s="51">
        <v>0</v>
      </c>
      <c r="F22" s="51"/>
      <c r="G22" s="51">
        <v>0</v>
      </c>
      <c r="H22" s="84"/>
      <c r="I22" s="51">
        <v>1</v>
      </c>
      <c r="J22" s="84"/>
      <c r="K22" s="87">
        <v>26</v>
      </c>
      <c r="M22" s="126"/>
    </row>
    <row r="23" spans="2:13" ht="18" customHeight="1" x14ac:dyDescent="0.2">
      <c r="B23" s="8" t="s">
        <v>9</v>
      </c>
      <c r="C23" s="13" t="s">
        <v>32</v>
      </c>
      <c r="D23" s="12"/>
      <c r="E23" s="51">
        <v>1</v>
      </c>
      <c r="F23" s="51"/>
      <c r="G23" s="51">
        <v>0</v>
      </c>
      <c r="H23" s="84"/>
      <c r="I23" s="51">
        <v>1</v>
      </c>
      <c r="J23" s="84"/>
      <c r="K23" s="87">
        <v>42</v>
      </c>
      <c r="M23" s="126"/>
    </row>
    <row r="24" spans="2:13" ht="18" customHeight="1" x14ac:dyDescent="0.2">
      <c r="B24" s="8" t="s">
        <v>10</v>
      </c>
      <c r="C24" s="13" t="s">
        <v>33</v>
      </c>
      <c r="D24" s="12"/>
      <c r="E24" s="51">
        <v>1</v>
      </c>
      <c r="F24" s="51"/>
      <c r="G24" s="51">
        <v>0</v>
      </c>
      <c r="H24" s="84"/>
      <c r="I24" s="51">
        <v>1</v>
      </c>
      <c r="J24" s="84"/>
      <c r="K24" s="87">
        <v>35</v>
      </c>
      <c r="M24" s="126"/>
    </row>
    <row r="25" spans="2:13" ht="18" customHeight="1" x14ac:dyDescent="0.2">
      <c r="B25" s="8" t="s">
        <v>11</v>
      </c>
      <c r="C25" s="13" t="s">
        <v>36</v>
      </c>
      <c r="D25" s="12"/>
      <c r="E25" s="51">
        <v>6</v>
      </c>
      <c r="F25" s="51"/>
      <c r="G25" s="51">
        <v>4</v>
      </c>
      <c r="H25" s="84"/>
      <c r="I25" s="51">
        <v>17</v>
      </c>
      <c r="J25" s="84"/>
      <c r="K25" s="87">
        <v>196</v>
      </c>
      <c r="M25" s="126"/>
    </row>
    <row r="26" spans="2:13" ht="18" customHeight="1" x14ac:dyDescent="0.2">
      <c r="B26" s="8" t="s">
        <v>12</v>
      </c>
      <c r="C26" s="12" t="s">
        <v>34</v>
      </c>
      <c r="D26" s="12"/>
      <c r="E26" s="51">
        <v>4</v>
      </c>
      <c r="F26" s="51"/>
      <c r="G26" s="51">
        <v>2</v>
      </c>
      <c r="H26" s="84"/>
      <c r="I26" s="51">
        <v>11</v>
      </c>
      <c r="J26" s="84"/>
      <c r="K26" s="87">
        <v>112</v>
      </c>
      <c r="M26" s="126"/>
    </row>
    <row r="27" spans="2:13" ht="18" customHeight="1" x14ac:dyDescent="0.2">
      <c r="B27" s="14" t="s">
        <v>13</v>
      </c>
      <c r="C27" s="15" t="s">
        <v>37</v>
      </c>
      <c r="D27" s="55"/>
      <c r="E27" s="51">
        <v>6</v>
      </c>
      <c r="F27" s="51"/>
      <c r="G27" s="51">
        <v>1</v>
      </c>
      <c r="H27" s="84"/>
      <c r="I27" s="51">
        <v>16</v>
      </c>
      <c r="J27" s="84"/>
      <c r="K27" s="87">
        <v>71</v>
      </c>
      <c r="M27" s="126"/>
    </row>
    <row r="28" spans="2:13" ht="18" customHeight="1" x14ac:dyDescent="0.2">
      <c r="B28" s="8" t="s">
        <v>14</v>
      </c>
      <c r="C28" s="13" t="s">
        <v>26</v>
      </c>
      <c r="D28" s="12"/>
      <c r="E28" s="51">
        <v>19</v>
      </c>
      <c r="F28" s="51"/>
      <c r="G28" s="51">
        <v>16</v>
      </c>
      <c r="H28" s="84"/>
      <c r="I28" s="51">
        <v>6</v>
      </c>
      <c r="J28" s="84"/>
      <c r="K28" s="87">
        <v>131</v>
      </c>
      <c r="M28" s="126"/>
    </row>
    <row r="29" spans="2:13" ht="18" customHeight="1" x14ac:dyDescent="0.2">
      <c r="B29" s="8" t="s">
        <v>15</v>
      </c>
      <c r="C29" s="13" t="s">
        <v>38</v>
      </c>
      <c r="D29" s="12"/>
      <c r="E29" s="51">
        <v>509</v>
      </c>
      <c r="F29" s="51"/>
      <c r="G29" s="51">
        <v>467</v>
      </c>
      <c r="H29" s="84"/>
      <c r="I29" s="51">
        <v>126</v>
      </c>
      <c r="J29" s="84"/>
      <c r="K29" s="87">
        <v>1464</v>
      </c>
      <c r="M29" s="126"/>
    </row>
    <row r="30" spans="2:13" ht="18" customHeight="1" x14ac:dyDescent="0.2">
      <c r="B30" s="8" t="s">
        <v>16</v>
      </c>
      <c r="C30" s="13" t="s">
        <v>39</v>
      </c>
      <c r="D30" s="12"/>
      <c r="E30" s="51">
        <v>1</v>
      </c>
      <c r="F30" s="51"/>
      <c r="G30" s="51">
        <v>1</v>
      </c>
      <c r="H30" s="84"/>
      <c r="I30" s="51">
        <v>2</v>
      </c>
      <c r="J30" s="84"/>
      <c r="K30" s="87">
        <v>34</v>
      </c>
      <c r="M30" s="126"/>
    </row>
    <row r="31" spans="2:13" ht="18" customHeight="1" x14ac:dyDescent="0.2">
      <c r="B31" s="8" t="s">
        <v>17</v>
      </c>
      <c r="C31" s="13" t="s">
        <v>40</v>
      </c>
      <c r="D31" s="12"/>
      <c r="E31" s="51">
        <v>113</v>
      </c>
      <c r="F31" s="51"/>
      <c r="G31" s="51">
        <v>97</v>
      </c>
      <c r="H31" s="84"/>
      <c r="I31" s="51">
        <v>14</v>
      </c>
      <c r="J31" s="84"/>
      <c r="K31" s="87">
        <v>538</v>
      </c>
      <c r="M31" s="126"/>
    </row>
    <row r="32" spans="2:13" ht="18" customHeight="1" x14ac:dyDescent="0.2">
      <c r="B32" s="14" t="s">
        <v>18</v>
      </c>
      <c r="C32" s="15" t="s">
        <v>177</v>
      </c>
      <c r="D32" s="9"/>
      <c r="E32" s="51">
        <v>0</v>
      </c>
      <c r="F32" s="51"/>
      <c r="G32" s="51">
        <v>0</v>
      </c>
      <c r="H32" s="84"/>
      <c r="I32" s="51">
        <v>0</v>
      </c>
      <c r="J32" s="84"/>
      <c r="K32" s="87">
        <v>0</v>
      </c>
      <c r="M32" s="126"/>
    </row>
    <row r="33" spans="2:13" ht="18" customHeight="1" x14ac:dyDescent="0.2">
      <c r="B33" s="14" t="s">
        <v>19</v>
      </c>
      <c r="C33" s="15" t="s">
        <v>175</v>
      </c>
      <c r="D33" s="9"/>
      <c r="E33" s="51">
        <v>0</v>
      </c>
      <c r="F33" s="51"/>
      <c r="G33" s="51">
        <v>0</v>
      </c>
      <c r="H33" s="84"/>
      <c r="I33" s="51">
        <v>0</v>
      </c>
      <c r="J33" s="84"/>
      <c r="K33" s="87">
        <v>0</v>
      </c>
      <c r="M33" s="126"/>
    </row>
    <row r="34" spans="2:13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</row>
    <row r="35" spans="2:13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</row>
    <row r="36" spans="2:13" x14ac:dyDescent="0.25">
      <c r="D36" s="12"/>
      <c r="E36" s="29"/>
      <c r="F36" s="12"/>
      <c r="G36" s="29"/>
      <c r="H36" s="12"/>
      <c r="I36" s="29"/>
      <c r="J36" s="12"/>
      <c r="K36" s="29"/>
    </row>
    <row r="37" spans="2:13" x14ac:dyDescent="0.25">
      <c r="D37" s="12"/>
      <c r="E37" s="29"/>
      <c r="F37" s="12"/>
      <c r="G37" s="29"/>
      <c r="H37" s="12"/>
      <c r="I37" s="29"/>
      <c r="J37" s="12"/>
      <c r="K37" s="29"/>
    </row>
    <row r="38" spans="2:13" x14ac:dyDescent="0.25">
      <c r="D38" s="12"/>
      <c r="E38" s="29"/>
      <c r="F38" s="12"/>
      <c r="G38" s="29"/>
      <c r="H38" s="12"/>
      <c r="I38" s="29"/>
      <c r="J38" s="12"/>
      <c r="K38" s="29"/>
    </row>
    <row r="39" spans="2:13" x14ac:dyDescent="0.25">
      <c r="D39" s="12"/>
      <c r="E39" s="29"/>
      <c r="F39" s="12"/>
      <c r="G39" s="29"/>
      <c r="H39" s="12"/>
      <c r="I39" s="29"/>
      <c r="J39" s="12"/>
      <c r="K39" s="29"/>
    </row>
    <row r="40" spans="2:13" x14ac:dyDescent="0.25">
      <c r="D40" s="12"/>
      <c r="E40" s="29"/>
      <c r="F40" s="12"/>
      <c r="G40" s="29"/>
      <c r="H40" s="12"/>
      <c r="I40" s="29"/>
      <c r="J40" s="12"/>
      <c r="K40" s="29"/>
    </row>
    <row r="41" spans="2:13" x14ac:dyDescent="0.25">
      <c r="D41" s="12"/>
      <c r="F41" s="13"/>
      <c r="H41" s="13"/>
      <c r="J41" s="13"/>
    </row>
    <row r="42" spans="2:13" x14ac:dyDescent="0.25">
      <c r="D42" s="12"/>
      <c r="F42" s="13"/>
      <c r="H42" s="13"/>
      <c r="J42" s="13"/>
    </row>
    <row r="43" spans="2:13" x14ac:dyDescent="0.25">
      <c r="D43" s="12"/>
      <c r="F43" s="12"/>
      <c r="H43" s="12"/>
      <c r="J43" s="12"/>
    </row>
    <row r="44" spans="2:13" x14ac:dyDescent="0.25">
      <c r="D44" s="12"/>
      <c r="F44" s="13"/>
      <c r="H44" s="13"/>
      <c r="J44" s="13"/>
    </row>
    <row r="45" spans="2:13" x14ac:dyDescent="0.25">
      <c r="D45" s="12"/>
      <c r="F45" s="13"/>
      <c r="H45" s="13"/>
      <c r="J45" s="13"/>
    </row>
    <row r="46" spans="2:13" x14ac:dyDescent="0.25">
      <c r="D46" s="12"/>
      <c r="F46" s="13"/>
      <c r="H46" s="13"/>
      <c r="J46" s="13"/>
    </row>
    <row r="48" spans="2:13" x14ac:dyDescent="0.2">
      <c r="D48" s="19"/>
      <c r="F48" s="2"/>
      <c r="H48" s="2"/>
      <c r="J48" s="2"/>
    </row>
    <row r="49" spans="4:10" x14ac:dyDescent="0.2">
      <c r="D49" s="20"/>
      <c r="F49" s="4"/>
      <c r="H49" s="4"/>
      <c r="J49" s="4"/>
    </row>
    <row r="50" spans="4:10" x14ac:dyDescent="0.2">
      <c r="D50" s="20"/>
      <c r="F50" s="4"/>
      <c r="H50" s="4"/>
      <c r="J50" s="4"/>
    </row>
  </sheetData>
  <mergeCells count="5">
    <mergeCell ref="B3:K3"/>
    <mergeCell ref="B5:K5"/>
    <mergeCell ref="B6:K6"/>
    <mergeCell ref="B8:C10"/>
    <mergeCell ref="E8:K8"/>
  </mergeCells>
  <pageMargins left="0.70866141732283472" right="0.70866141732283472" top="0.55118110236220474" bottom="0" header="0.31496062992125984" footer="0.31496062992125984"/>
  <pageSetup paperSize="9" scale="9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K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7.28515625" style="28" customWidth="1"/>
    <col min="5" max="5" width="0.85546875" style="28" customWidth="1"/>
    <col min="6" max="6" width="11" style="28" customWidth="1"/>
    <col min="7" max="7" width="0.85546875" style="28" customWidth="1"/>
    <col min="8" max="8" width="11" style="28" customWidth="1"/>
    <col min="9" max="9" width="0.85546875" style="28" customWidth="1"/>
    <col min="10" max="10" width="11.140625" style="28" customWidth="1"/>
    <col min="11" max="16384" width="9.140625" style="28"/>
  </cols>
  <sheetData>
    <row r="2" spans="2:11" ht="15" x14ac:dyDescent="0.25">
      <c r="B2" s="27"/>
      <c r="D2" s="27"/>
      <c r="F2" s="27"/>
      <c r="J2" s="27" t="s">
        <v>220</v>
      </c>
    </row>
    <row r="3" spans="2:11" ht="42" customHeight="1" x14ac:dyDescent="0.25">
      <c r="B3" s="140" t="s">
        <v>384</v>
      </c>
      <c r="C3" s="140"/>
      <c r="D3" s="140"/>
      <c r="E3" s="140"/>
      <c r="F3" s="140"/>
      <c r="G3" s="140"/>
      <c r="H3" s="140"/>
      <c r="I3" s="140"/>
      <c r="J3" s="140"/>
    </row>
    <row r="4" spans="2:11" ht="3.75" customHeight="1" x14ac:dyDescent="0.25"/>
    <row r="5" spans="2:1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</row>
    <row r="6" spans="2:11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</row>
    <row r="7" spans="2:11" ht="3" customHeight="1" x14ac:dyDescent="0.25">
      <c r="D7" s="29"/>
      <c r="F7" s="29"/>
      <c r="H7" s="29"/>
    </row>
    <row r="8" spans="2:11" ht="21.75" customHeight="1" x14ac:dyDescent="0.2">
      <c r="B8" s="148" t="s">
        <v>47</v>
      </c>
      <c r="C8" s="54"/>
      <c r="D8" s="149" t="s">
        <v>194</v>
      </c>
      <c r="E8" s="149"/>
      <c r="F8" s="149"/>
      <c r="G8" s="149"/>
      <c r="H8" s="149"/>
      <c r="I8" s="149"/>
      <c r="J8" s="149"/>
    </row>
    <row r="9" spans="2:11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</row>
    <row r="10" spans="2:11" s="31" customFormat="1" ht="37.5" customHeight="1" x14ac:dyDescent="0.2">
      <c r="B10" s="148"/>
      <c r="C10" s="54"/>
      <c r="D10" s="38" t="s">
        <v>380</v>
      </c>
      <c r="E10" s="26"/>
      <c r="F10" s="38" t="s">
        <v>379</v>
      </c>
      <c r="G10" s="26"/>
      <c r="H10" s="38" t="s">
        <v>378</v>
      </c>
      <c r="I10" s="26"/>
      <c r="J10" s="38" t="s">
        <v>185</v>
      </c>
    </row>
    <row r="11" spans="2:11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1" ht="22.5" customHeight="1" x14ac:dyDescent="0.2">
      <c r="B12" s="5" t="s">
        <v>20</v>
      </c>
      <c r="C12" s="43"/>
      <c r="D12" s="106">
        <v>821</v>
      </c>
      <c r="E12" s="94">
        <v>299619</v>
      </c>
      <c r="F12" s="106">
        <v>706</v>
      </c>
      <c r="G12" s="72"/>
      <c r="H12" s="106">
        <v>713</v>
      </c>
      <c r="I12" s="72"/>
      <c r="J12" s="106">
        <v>6506</v>
      </c>
      <c r="K12" s="127"/>
    </row>
    <row r="13" spans="2:11" ht="22.5" customHeight="1" x14ac:dyDescent="0.2">
      <c r="B13" s="17" t="s">
        <v>48</v>
      </c>
      <c r="C13" s="9"/>
      <c r="D13" s="86">
        <v>38</v>
      </c>
      <c r="E13" s="83"/>
      <c r="F13" s="86">
        <v>19</v>
      </c>
      <c r="G13" s="34"/>
      <c r="H13" s="86">
        <v>37</v>
      </c>
      <c r="I13" s="34"/>
      <c r="J13" s="86">
        <v>540</v>
      </c>
      <c r="K13" s="127"/>
    </row>
    <row r="14" spans="2:11" ht="22.5" customHeight="1" x14ac:dyDescent="0.2">
      <c r="B14" s="17" t="s">
        <v>49</v>
      </c>
      <c r="C14" s="9"/>
      <c r="D14" s="87">
        <v>7</v>
      </c>
      <c r="E14" s="84">
        <v>240</v>
      </c>
      <c r="F14" s="87">
        <v>6</v>
      </c>
      <c r="G14" s="51"/>
      <c r="H14" s="87">
        <v>1</v>
      </c>
      <c r="I14" s="51"/>
      <c r="J14" s="87">
        <v>239</v>
      </c>
      <c r="K14" s="127"/>
    </row>
    <row r="15" spans="2:11" ht="22.5" customHeight="1" x14ac:dyDescent="0.2">
      <c r="B15" s="17" t="s">
        <v>51</v>
      </c>
      <c r="C15" s="9"/>
      <c r="D15" s="87">
        <v>27</v>
      </c>
      <c r="E15" s="84">
        <v>312</v>
      </c>
      <c r="F15" s="87">
        <v>10</v>
      </c>
      <c r="G15" s="51"/>
      <c r="H15" s="87">
        <v>23</v>
      </c>
      <c r="I15" s="51"/>
      <c r="J15" s="87">
        <v>289</v>
      </c>
      <c r="K15" s="127"/>
    </row>
    <row r="16" spans="2:11" ht="22.5" customHeight="1" x14ac:dyDescent="0.2">
      <c r="B16" s="17" t="s">
        <v>50</v>
      </c>
      <c r="C16" s="9"/>
      <c r="D16" s="87">
        <v>0</v>
      </c>
      <c r="E16" s="84">
        <v>195</v>
      </c>
      <c r="F16" s="87">
        <v>0</v>
      </c>
      <c r="G16" s="51"/>
      <c r="H16" s="87">
        <v>11</v>
      </c>
      <c r="I16" s="51"/>
      <c r="J16" s="87">
        <v>184</v>
      </c>
      <c r="K16" s="127"/>
    </row>
    <row r="17" spans="2:11" ht="22.5" customHeight="1" x14ac:dyDescent="0.2">
      <c r="B17" s="17" t="s">
        <v>52</v>
      </c>
      <c r="C17" s="9"/>
      <c r="D17" s="87">
        <v>22</v>
      </c>
      <c r="E17" s="84">
        <v>136</v>
      </c>
      <c r="F17" s="87">
        <v>14</v>
      </c>
      <c r="G17" s="51"/>
      <c r="H17" s="87">
        <v>66</v>
      </c>
      <c r="I17" s="51"/>
      <c r="J17" s="87">
        <v>70</v>
      </c>
      <c r="K17" s="127"/>
    </row>
    <row r="18" spans="2:11" ht="22.5" customHeight="1" x14ac:dyDescent="0.2">
      <c r="B18" s="17" t="s">
        <v>53</v>
      </c>
      <c r="C18" s="9"/>
      <c r="D18" s="87">
        <v>59</v>
      </c>
      <c r="E18" s="84">
        <v>246</v>
      </c>
      <c r="F18" s="87">
        <v>56</v>
      </c>
      <c r="G18" s="51"/>
      <c r="H18" s="87">
        <v>47</v>
      </c>
      <c r="I18" s="51"/>
      <c r="J18" s="87">
        <v>199</v>
      </c>
      <c r="K18" s="127"/>
    </row>
    <row r="19" spans="2:11" ht="22.5" customHeight="1" x14ac:dyDescent="0.2">
      <c r="B19" s="17" t="s">
        <v>54</v>
      </c>
      <c r="C19" s="12"/>
      <c r="D19" s="87">
        <v>7</v>
      </c>
      <c r="E19" s="84">
        <v>65</v>
      </c>
      <c r="F19" s="87">
        <v>9</v>
      </c>
      <c r="G19" s="51"/>
      <c r="H19" s="87">
        <v>9</v>
      </c>
      <c r="I19" s="51"/>
      <c r="J19" s="87">
        <v>56</v>
      </c>
      <c r="K19" s="127"/>
    </row>
    <row r="20" spans="2:11" ht="22.5" customHeight="1" x14ac:dyDescent="0.2">
      <c r="B20" s="17" t="s">
        <v>55</v>
      </c>
      <c r="C20" s="12"/>
      <c r="D20" s="87">
        <v>23</v>
      </c>
      <c r="E20" s="84">
        <v>668</v>
      </c>
      <c r="F20" s="87">
        <v>18</v>
      </c>
      <c r="G20" s="51"/>
      <c r="H20" s="87">
        <v>14</v>
      </c>
      <c r="I20" s="51"/>
      <c r="J20" s="87">
        <v>654</v>
      </c>
      <c r="K20" s="127"/>
    </row>
    <row r="21" spans="2:11" ht="22.5" customHeight="1" x14ac:dyDescent="0.2">
      <c r="B21" s="17" t="s">
        <v>56</v>
      </c>
      <c r="C21" s="12"/>
      <c r="D21" s="87">
        <v>11</v>
      </c>
      <c r="E21" s="84">
        <v>190</v>
      </c>
      <c r="F21" s="87">
        <v>12</v>
      </c>
      <c r="G21" s="51"/>
      <c r="H21" s="87">
        <v>41</v>
      </c>
      <c r="I21" s="51"/>
      <c r="J21" s="87">
        <v>149</v>
      </c>
      <c r="K21" s="127"/>
    </row>
    <row r="22" spans="2:11" ht="22.5" customHeight="1" x14ac:dyDescent="0.2">
      <c r="B22" s="17" t="s">
        <v>57</v>
      </c>
      <c r="C22" s="12"/>
      <c r="D22" s="87">
        <v>43</v>
      </c>
      <c r="E22" s="84">
        <v>674</v>
      </c>
      <c r="F22" s="87">
        <v>41</v>
      </c>
      <c r="G22" s="51"/>
      <c r="H22" s="87">
        <v>36</v>
      </c>
      <c r="I22" s="51"/>
      <c r="J22" s="87">
        <v>638</v>
      </c>
      <c r="K22" s="127"/>
    </row>
    <row r="23" spans="2:11" ht="22.5" customHeight="1" x14ac:dyDescent="0.2">
      <c r="B23" s="17" t="s">
        <v>58</v>
      </c>
      <c r="C23" s="12"/>
      <c r="D23" s="87">
        <v>379</v>
      </c>
      <c r="E23" s="84">
        <v>814</v>
      </c>
      <c r="F23" s="87">
        <v>380</v>
      </c>
      <c r="G23" s="51"/>
      <c r="H23" s="87">
        <v>41</v>
      </c>
      <c r="I23" s="51"/>
      <c r="J23" s="87">
        <v>773</v>
      </c>
      <c r="K23" s="127"/>
    </row>
    <row r="24" spans="2:11" ht="22.5" customHeight="1" x14ac:dyDescent="0.2">
      <c r="B24" s="17" t="s">
        <v>59</v>
      </c>
      <c r="C24" s="12"/>
      <c r="D24" s="87">
        <v>4</v>
      </c>
      <c r="E24" s="84">
        <v>71</v>
      </c>
      <c r="F24" s="87">
        <v>5</v>
      </c>
      <c r="G24" s="51"/>
      <c r="H24" s="87">
        <v>5</v>
      </c>
      <c r="I24" s="51"/>
      <c r="J24" s="87">
        <v>66</v>
      </c>
      <c r="K24" s="127"/>
    </row>
    <row r="25" spans="2:11" ht="22.5" customHeight="1" x14ac:dyDescent="0.2">
      <c r="B25" s="17" t="s">
        <v>60</v>
      </c>
      <c r="C25" s="12"/>
      <c r="D25" s="87">
        <v>70</v>
      </c>
      <c r="E25" s="84">
        <v>706</v>
      </c>
      <c r="F25" s="87">
        <v>50</v>
      </c>
      <c r="G25" s="51"/>
      <c r="H25" s="87">
        <v>82</v>
      </c>
      <c r="I25" s="51"/>
      <c r="J25" s="87">
        <v>624</v>
      </c>
      <c r="K25" s="127"/>
    </row>
    <row r="26" spans="2:11" ht="22.5" customHeight="1" x14ac:dyDescent="0.2">
      <c r="B26" s="17" t="s">
        <v>61</v>
      </c>
      <c r="C26" s="12"/>
      <c r="D26" s="87">
        <v>37</v>
      </c>
      <c r="E26" s="84">
        <v>665</v>
      </c>
      <c r="F26" s="87">
        <v>38</v>
      </c>
      <c r="G26" s="51"/>
      <c r="H26" s="87">
        <v>37</v>
      </c>
      <c r="I26" s="51"/>
      <c r="J26" s="87">
        <v>628</v>
      </c>
      <c r="K26" s="127"/>
    </row>
    <row r="27" spans="2:11" ht="22.5" customHeight="1" x14ac:dyDescent="0.2">
      <c r="B27" s="17" t="s">
        <v>62</v>
      </c>
      <c r="C27" s="55"/>
      <c r="D27" s="87">
        <v>35</v>
      </c>
      <c r="E27" s="84">
        <v>223</v>
      </c>
      <c r="F27" s="87">
        <v>31</v>
      </c>
      <c r="G27" s="51"/>
      <c r="H27" s="87">
        <v>33</v>
      </c>
      <c r="I27" s="51"/>
      <c r="J27" s="87">
        <v>190</v>
      </c>
      <c r="K27" s="127"/>
    </row>
    <row r="28" spans="2:11" ht="22.5" customHeight="1" x14ac:dyDescent="0.2">
      <c r="B28" s="17" t="s">
        <v>63</v>
      </c>
      <c r="C28" s="12"/>
      <c r="D28" s="87">
        <v>45</v>
      </c>
      <c r="E28" s="84">
        <v>110</v>
      </c>
      <c r="F28" s="87">
        <v>2</v>
      </c>
      <c r="G28" s="51"/>
      <c r="H28" s="87">
        <v>36</v>
      </c>
      <c r="I28" s="51"/>
      <c r="J28" s="87">
        <v>74</v>
      </c>
      <c r="K28" s="127"/>
    </row>
    <row r="29" spans="2:11" ht="22.5" customHeight="1" x14ac:dyDescent="0.2">
      <c r="B29" s="17" t="s">
        <v>64</v>
      </c>
      <c r="C29" s="12"/>
      <c r="D29" s="87">
        <v>1</v>
      </c>
      <c r="E29" s="84">
        <v>327</v>
      </c>
      <c r="F29" s="87">
        <v>1</v>
      </c>
      <c r="G29" s="51"/>
      <c r="H29" s="87">
        <v>15</v>
      </c>
      <c r="I29" s="51"/>
      <c r="J29" s="87">
        <v>312</v>
      </c>
      <c r="K29" s="127"/>
    </row>
    <row r="30" spans="2:11" ht="22.5" customHeight="1" x14ac:dyDescent="0.2">
      <c r="B30" s="17" t="s">
        <v>65</v>
      </c>
      <c r="C30" s="12"/>
      <c r="D30" s="87">
        <v>13</v>
      </c>
      <c r="E30" s="84">
        <v>1000</v>
      </c>
      <c r="F30" s="87">
        <v>14</v>
      </c>
      <c r="G30" s="51"/>
      <c r="H30" s="87">
        <v>179</v>
      </c>
      <c r="I30" s="51"/>
      <c r="J30" s="87">
        <v>821</v>
      </c>
      <c r="K30" s="127"/>
    </row>
    <row r="31" spans="2:11" ht="3.75" customHeight="1" x14ac:dyDescent="0.2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127"/>
    </row>
    <row r="32" spans="2:11" x14ac:dyDescent="0.2">
      <c r="C32" s="9"/>
      <c r="E32" s="11">
        <v>0</v>
      </c>
      <c r="G32" s="11"/>
      <c r="I32" s="11"/>
      <c r="K32" s="127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G56"/>
  <sheetViews>
    <sheetView workbookViewId="0"/>
  </sheetViews>
  <sheetFormatPr defaultRowHeight="14.25" x14ac:dyDescent="0.25"/>
  <cols>
    <col min="1" max="1" width="9.140625" style="28"/>
    <col min="2" max="2" width="3" style="28" bestFit="1" customWidth="1"/>
    <col min="3" max="3" width="59.5703125" style="28" customWidth="1"/>
    <col min="4" max="4" width="0.85546875" style="28" customWidth="1"/>
    <col min="5" max="5" width="11.85546875" style="28" customWidth="1"/>
    <col min="6" max="6" width="0.85546875" style="28" customWidth="1"/>
    <col min="7" max="7" width="16" style="28" customWidth="1"/>
    <col min="8" max="8" width="5.7109375" style="28" customWidth="1"/>
    <col min="9" max="16384" width="9.140625" style="28"/>
  </cols>
  <sheetData>
    <row r="2" spans="2:7" ht="15" x14ac:dyDescent="0.25">
      <c r="G2" s="27" t="s">
        <v>67</v>
      </c>
    </row>
    <row r="3" spans="2:7" ht="33.75" customHeight="1" x14ac:dyDescent="0.25">
      <c r="B3" s="140" t="s">
        <v>68</v>
      </c>
      <c r="C3" s="140"/>
      <c r="D3" s="140"/>
      <c r="E3" s="140"/>
      <c r="F3" s="140"/>
      <c r="G3" s="140"/>
    </row>
    <row r="4" spans="2:7" ht="3" customHeight="1" x14ac:dyDescent="0.25"/>
    <row r="5" spans="2:7" x14ac:dyDescent="0.25">
      <c r="B5" s="142">
        <v>2014</v>
      </c>
      <c r="C5" s="142"/>
      <c r="D5" s="142"/>
      <c r="E5" s="142"/>
      <c r="F5" s="142"/>
      <c r="G5" s="142"/>
    </row>
    <row r="6" spans="2:7" x14ac:dyDescent="0.25">
      <c r="B6" s="141" t="s">
        <v>45</v>
      </c>
      <c r="C6" s="141"/>
      <c r="D6" s="141"/>
      <c r="E6" s="141"/>
      <c r="F6" s="141"/>
      <c r="G6" s="141"/>
    </row>
    <row r="7" spans="2:7" ht="3" customHeight="1" x14ac:dyDescent="0.25"/>
    <row r="8" spans="2:7" x14ac:dyDescent="0.25">
      <c r="B8" s="139" t="s">
        <v>43</v>
      </c>
      <c r="C8" s="139"/>
      <c r="E8" s="144" t="s">
        <v>410</v>
      </c>
      <c r="F8" s="144"/>
      <c r="G8" s="144"/>
    </row>
    <row r="9" spans="2:7" ht="3.75" customHeight="1" x14ac:dyDescent="0.25">
      <c r="B9" s="139"/>
      <c r="C9" s="139"/>
    </row>
    <row r="10" spans="2:7" ht="33.75" x14ac:dyDescent="0.2">
      <c r="B10" s="139"/>
      <c r="C10" s="139"/>
      <c r="D10" s="30"/>
      <c r="E10" s="38" t="s">
        <v>411</v>
      </c>
      <c r="F10" s="18"/>
      <c r="G10" s="38" t="s">
        <v>412</v>
      </c>
    </row>
    <row r="11" spans="2:7" ht="3.75" customHeight="1" x14ac:dyDescent="0.25">
      <c r="B11" s="32"/>
      <c r="C11" s="32"/>
      <c r="D11" s="32"/>
      <c r="E11" s="32"/>
      <c r="F11" s="32"/>
      <c r="G11" s="32"/>
    </row>
    <row r="12" spans="2:7" ht="21" customHeight="1" x14ac:dyDescent="0.25">
      <c r="C12" s="5" t="s">
        <v>20</v>
      </c>
      <c r="D12" s="33"/>
      <c r="E12" s="7">
        <v>2683477</v>
      </c>
      <c r="G12" s="7">
        <v>2622075</v>
      </c>
    </row>
    <row r="13" spans="2:7" ht="21" customHeight="1" x14ac:dyDescent="0.25">
      <c r="B13" s="8" t="s">
        <v>21</v>
      </c>
      <c r="C13" s="9" t="s">
        <v>27</v>
      </c>
      <c r="D13" s="9"/>
      <c r="E13" s="34">
        <v>57373</v>
      </c>
      <c r="G13" s="34">
        <v>56500</v>
      </c>
    </row>
    <row r="14" spans="2:7" ht="21" customHeight="1" x14ac:dyDescent="0.25">
      <c r="B14" s="10" t="s">
        <v>0</v>
      </c>
      <c r="C14" s="11" t="s">
        <v>22</v>
      </c>
      <c r="D14" s="11"/>
      <c r="E14" s="34">
        <v>10346</v>
      </c>
      <c r="G14" s="34">
        <v>8574</v>
      </c>
    </row>
    <row r="15" spans="2:7" ht="21" customHeight="1" x14ac:dyDescent="0.25">
      <c r="B15" s="10" t="s">
        <v>1</v>
      </c>
      <c r="C15" s="11" t="s">
        <v>23</v>
      </c>
      <c r="D15" s="11"/>
      <c r="E15" s="34">
        <v>614701</v>
      </c>
      <c r="G15" s="34">
        <v>580091</v>
      </c>
    </row>
    <row r="16" spans="2:7" ht="21" customHeight="1" x14ac:dyDescent="0.25">
      <c r="B16" s="8" t="s">
        <v>2</v>
      </c>
      <c r="C16" s="9" t="s">
        <v>30</v>
      </c>
      <c r="D16" s="9"/>
      <c r="E16" s="34">
        <v>13057</v>
      </c>
      <c r="G16" s="34">
        <v>6606</v>
      </c>
    </row>
    <row r="17" spans="2:7" ht="21" customHeight="1" x14ac:dyDescent="0.25">
      <c r="B17" s="10" t="s">
        <v>3</v>
      </c>
      <c r="C17" s="11" t="s">
        <v>28</v>
      </c>
      <c r="D17" s="11"/>
      <c r="E17" s="34">
        <v>23946</v>
      </c>
      <c r="G17" s="34">
        <v>21773</v>
      </c>
    </row>
    <row r="18" spans="2:7" ht="21" customHeight="1" x14ac:dyDescent="0.25">
      <c r="B18" s="8" t="s">
        <v>4</v>
      </c>
      <c r="C18" s="9" t="s">
        <v>24</v>
      </c>
      <c r="D18" s="9"/>
      <c r="E18" s="34">
        <v>198685</v>
      </c>
      <c r="G18" s="34">
        <v>192358</v>
      </c>
    </row>
    <row r="19" spans="2:7" ht="21" customHeight="1" x14ac:dyDescent="0.25">
      <c r="B19" s="8" t="s">
        <v>5</v>
      </c>
      <c r="C19" s="12" t="s">
        <v>29</v>
      </c>
      <c r="D19" s="12"/>
      <c r="E19" s="34">
        <v>511523</v>
      </c>
      <c r="G19" s="34">
        <v>498395</v>
      </c>
    </row>
    <row r="20" spans="2:7" ht="21" customHeight="1" x14ac:dyDescent="0.25">
      <c r="B20" s="8" t="s">
        <v>6</v>
      </c>
      <c r="C20" s="12" t="s">
        <v>25</v>
      </c>
      <c r="D20" s="12"/>
      <c r="E20" s="34">
        <v>138618</v>
      </c>
      <c r="G20" s="34">
        <v>130986</v>
      </c>
    </row>
    <row r="21" spans="2:7" ht="21" customHeight="1" x14ac:dyDescent="0.25">
      <c r="B21" s="8" t="s">
        <v>7</v>
      </c>
      <c r="C21" s="12" t="s">
        <v>35</v>
      </c>
      <c r="D21" s="12"/>
      <c r="E21" s="34">
        <v>206571</v>
      </c>
      <c r="G21" s="34">
        <v>191576</v>
      </c>
    </row>
    <row r="22" spans="2:7" ht="21" customHeight="1" x14ac:dyDescent="0.25">
      <c r="B22" s="8" t="s">
        <v>8</v>
      </c>
      <c r="C22" s="13" t="s">
        <v>31</v>
      </c>
      <c r="D22" s="13"/>
      <c r="E22" s="34">
        <v>78320</v>
      </c>
      <c r="G22" s="34">
        <v>69521</v>
      </c>
    </row>
    <row r="23" spans="2:7" ht="21" customHeight="1" x14ac:dyDescent="0.25">
      <c r="B23" s="8" t="s">
        <v>9</v>
      </c>
      <c r="C23" s="13" t="s">
        <v>32</v>
      </c>
      <c r="D23" s="13"/>
      <c r="E23" s="34">
        <v>80661</v>
      </c>
      <c r="G23" s="34">
        <v>79528</v>
      </c>
    </row>
    <row r="24" spans="2:7" ht="21" customHeight="1" x14ac:dyDescent="0.25">
      <c r="B24" s="8" t="s">
        <v>10</v>
      </c>
      <c r="C24" s="13" t="s">
        <v>33</v>
      </c>
      <c r="D24" s="13"/>
      <c r="E24" s="34">
        <v>20393</v>
      </c>
      <c r="G24" s="34">
        <v>18246</v>
      </c>
    </row>
    <row r="25" spans="2:7" ht="21" customHeight="1" x14ac:dyDescent="0.25">
      <c r="B25" s="8" t="s">
        <v>11</v>
      </c>
      <c r="C25" s="13" t="s">
        <v>36</v>
      </c>
      <c r="D25" s="13"/>
      <c r="E25" s="34">
        <v>117899</v>
      </c>
      <c r="G25" s="34">
        <v>112034</v>
      </c>
    </row>
    <row r="26" spans="2:7" ht="21" customHeight="1" x14ac:dyDescent="0.25">
      <c r="B26" s="8" t="s">
        <v>12</v>
      </c>
      <c r="C26" s="12" t="s">
        <v>34</v>
      </c>
      <c r="D26" s="12"/>
      <c r="E26" s="34">
        <v>169958</v>
      </c>
      <c r="G26" s="34">
        <v>239647</v>
      </c>
    </row>
    <row r="27" spans="2:7" ht="21" customHeight="1" x14ac:dyDescent="0.25">
      <c r="B27" s="14" t="s">
        <v>13</v>
      </c>
      <c r="C27" s="15" t="s">
        <v>37</v>
      </c>
      <c r="D27" s="15"/>
      <c r="E27" s="34">
        <v>16465</v>
      </c>
      <c r="G27" s="34">
        <v>15956</v>
      </c>
    </row>
    <row r="28" spans="2:7" ht="21" customHeight="1" x14ac:dyDescent="0.25">
      <c r="B28" s="8" t="s">
        <v>14</v>
      </c>
      <c r="C28" s="13" t="s">
        <v>26</v>
      </c>
      <c r="D28" s="13"/>
      <c r="E28" s="34">
        <v>59431</v>
      </c>
      <c r="G28" s="34">
        <v>54363</v>
      </c>
    </row>
    <row r="29" spans="2:7" ht="21" customHeight="1" x14ac:dyDescent="0.25">
      <c r="B29" s="8" t="s">
        <v>15</v>
      </c>
      <c r="C29" s="13" t="s">
        <v>38</v>
      </c>
      <c r="D29" s="13"/>
      <c r="E29" s="34">
        <v>270935</v>
      </c>
      <c r="G29" s="34">
        <v>255779</v>
      </c>
    </row>
    <row r="30" spans="2:7" ht="21" customHeight="1" x14ac:dyDescent="0.25">
      <c r="B30" s="8" t="s">
        <v>16</v>
      </c>
      <c r="C30" s="13" t="s">
        <v>39</v>
      </c>
      <c r="D30" s="13"/>
      <c r="E30" s="34">
        <v>24880</v>
      </c>
      <c r="G30" s="34">
        <v>22283</v>
      </c>
    </row>
    <row r="31" spans="2:7" ht="21" customHeight="1" x14ac:dyDescent="0.25">
      <c r="B31" s="8" t="s">
        <v>17</v>
      </c>
      <c r="C31" s="13" t="s">
        <v>40</v>
      </c>
      <c r="D31" s="13"/>
      <c r="E31" s="34">
        <v>69607</v>
      </c>
      <c r="G31" s="34">
        <v>67751</v>
      </c>
    </row>
    <row r="32" spans="2:7" ht="21" customHeight="1" x14ac:dyDescent="0.25">
      <c r="B32" s="14" t="s">
        <v>18</v>
      </c>
      <c r="C32" s="15" t="s">
        <v>69</v>
      </c>
      <c r="D32" s="15"/>
      <c r="E32" s="34">
        <v>2</v>
      </c>
      <c r="G32" s="34">
        <v>2</v>
      </c>
    </row>
    <row r="33" spans="2:7" ht="21" customHeight="1" x14ac:dyDescent="0.25">
      <c r="B33" s="14" t="s">
        <v>19</v>
      </c>
      <c r="C33" s="15" t="s">
        <v>41</v>
      </c>
      <c r="D33" s="15"/>
      <c r="E33" s="34">
        <v>106</v>
      </c>
      <c r="G33" s="34">
        <v>106</v>
      </c>
    </row>
    <row r="34" spans="2:7" ht="3.75" customHeight="1" x14ac:dyDescent="0.25">
      <c r="B34" s="32"/>
      <c r="C34" s="32"/>
      <c r="D34" s="32"/>
      <c r="E34" s="32"/>
      <c r="F34" s="32"/>
      <c r="G34" s="32"/>
    </row>
    <row r="35" spans="2:7" x14ac:dyDescent="0.2">
      <c r="C35" s="1"/>
      <c r="D35" s="2"/>
      <c r="E35" s="2"/>
    </row>
    <row r="36" spans="2:7" ht="38.25" customHeight="1" x14ac:dyDescent="0.25">
      <c r="B36" s="137" t="s">
        <v>413</v>
      </c>
      <c r="C36" s="143" t="s">
        <v>416</v>
      </c>
      <c r="D36" s="143"/>
      <c r="E36" s="143"/>
      <c r="F36" s="143"/>
      <c r="G36" s="143"/>
    </row>
    <row r="37" spans="2:7" ht="48.75" customHeight="1" x14ac:dyDescent="0.25">
      <c r="B37" s="137" t="s">
        <v>414</v>
      </c>
      <c r="C37" s="143" t="s">
        <v>415</v>
      </c>
      <c r="D37" s="143"/>
      <c r="E37" s="143"/>
      <c r="F37" s="143"/>
      <c r="G37" s="143"/>
    </row>
    <row r="38" spans="2:7" x14ac:dyDescent="0.25">
      <c r="C38" s="17"/>
      <c r="D38" s="11"/>
      <c r="E38" s="34"/>
      <c r="F38" s="11"/>
    </row>
    <row r="39" spans="2:7" x14ac:dyDescent="0.25">
      <c r="C39" s="17"/>
      <c r="D39" s="9"/>
      <c r="E39" s="34"/>
      <c r="F39" s="9"/>
    </row>
    <row r="40" spans="2:7" x14ac:dyDescent="0.25">
      <c r="C40" s="17"/>
      <c r="D40" s="11"/>
      <c r="E40" s="34"/>
      <c r="F40" s="11"/>
    </row>
    <row r="41" spans="2:7" x14ac:dyDescent="0.25">
      <c r="C41" s="17"/>
      <c r="D41" s="9"/>
      <c r="E41" s="34"/>
      <c r="F41" s="9"/>
    </row>
    <row r="42" spans="2:7" x14ac:dyDescent="0.25">
      <c r="C42" s="17"/>
      <c r="D42" s="12"/>
      <c r="E42" s="34"/>
      <c r="F42" s="12"/>
    </row>
    <row r="43" spans="2:7" x14ac:dyDescent="0.25">
      <c r="C43" s="17"/>
      <c r="D43" s="12"/>
      <c r="E43" s="34"/>
      <c r="F43" s="12"/>
    </row>
    <row r="44" spans="2:7" x14ac:dyDescent="0.25">
      <c r="C44" s="17"/>
      <c r="D44" s="12"/>
      <c r="E44" s="34"/>
      <c r="F44" s="12"/>
    </row>
    <row r="45" spans="2:7" x14ac:dyDescent="0.25">
      <c r="C45" s="17"/>
      <c r="D45" s="13"/>
      <c r="E45" s="34"/>
      <c r="F45" s="13"/>
    </row>
    <row r="46" spans="2:7" x14ac:dyDescent="0.25">
      <c r="C46" s="17"/>
      <c r="D46" s="13"/>
      <c r="E46" s="34"/>
      <c r="F46" s="13"/>
    </row>
    <row r="47" spans="2:7" x14ac:dyDescent="0.25">
      <c r="C47" s="17"/>
      <c r="D47" s="13"/>
      <c r="E47" s="34"/>
      <c r="F47" s="13"/>
    </row>
    <row r="48" spans="2:7" x14ac:dyDescent="0.25">
      <c r="C48" s="17"/>
      <c r="D48" s="13"/>
      <c r="E48" s="34"/>
      <c r="F48" s="13"/>
    </row>
    <row r="49" spans="3:6" x14ac:dyDescent="0.25">
      <c r="C49" s="17"/>
      <c r="D49" s="12"/>
      <c r="E49" s="34"/>
      <c r="F49" s="12"/>
    </row>
    <row r="50" spans="3:6" x14ac:dyDescent="0.25">
      <c r="C50" s="17"/>
      <c r="D50" s="13"/>
      <c r="E50" s="34"/>
      <c r="F50" s="13"/>
    </row>
    <row r="51" spans="3:6" x14ac:dyDescent="0.25">
      <c r="C51" s="17"/>
      <c r="D51" s="13"/>
      <c r="E51" s="34"/>
      <c r="F51" s="13"/>
    </row>
    <row r="52" spans="3:6" x14ac:dyDescent="0.25">
      <c r="C52" s="17"/>
      <c r="D52" s="13"/>
      <c r="E52" s="34"/>
      <c r="F52" s="13"/>
    </row>
    <row r="54" spans="3:6" x14ac:dyDescent="0.2">
      <c r="C54" s="1"/>
      <c r="D54" s="2"/>
      <c r="F54" s="2"/>
    </row>
    <row r="55" spans="3:6" x14ac:dyDescent="0.2">
      <c r="C55" s="3"/>
      <c r="D55" s="4"/>
      <c r="F55" s="4"/>
    </row>
    <row r="56" spans="3:6" x14ac:dyDescent="0.2">
      <c r="C56" s="4"/>
      <c r="D56" s="4"/>
      <c r="F56" s="4"/>
    </row>
  </sheetData>
  <mergeCells count="7">
    <mergeCell ref="B3:G3"/>
    <mergeCell ref="B5:G5"/>
    <mergeCell ref="C36:G36"/>
    <mergeCell ref="C37:G37"/>
    <mergeCell ref="B6:G6"/>
    <mergeCell ref="B8:C10"/>
    <mergeCell ref="E8:G8"/>
  </mergeCells>
  <pageMargins left="0.11811023622047245" right="0.11811023622047245" top="0.74803149606299213" bottom="0.74803149606299213" header="0.31496062992125984" footer="0.31496062992125984"/>
  <pageSetup paperSize="9" scale="9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U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8.140625" style="28" customWidth="1"/>
    <col min="6" max="6" width="0.85546875" style="28" customWidth="1"/>
    <col min="7" max="7" width="7.85546875" style="28" customWidth="1"/>
    <col min="8" max="8" width="0.85546875" style="28" customWidth="1"/>
    <col min="9" max="9" width="9.42578125" style="28" bestFit="1" customWidth="1"/>
    <col min="10" max="10" width="0.85546875" style="28" customWidth="1"/>
    <col min="11" max="11" width="8" style="28" customWidth="1"/>
    <col min="12" max="12" width="0.85546875" style="28" customWidth="1"/>
    <col min="13" max="13" width="7.28515625" style="28" bestFit="1" customWidth="1"/>
    <col min="14" max="14" width="0.85546875" style="28" customWidth="1"/>
    <col min="15" max="15" width="7.28515625" style="28" bestFit="1" customWidth="1"/>
    <col min="16" max="16" width="0.85546875" style="28" customWidth="1"/>
    <col min="17" max="17" width="7.28515625" style="28" bestFit="1" customWidth="1"/>
    <col min="18" max="18" width="0.85546875" style="28" customWidth="1"/>
    <col min="19" max="19" width="7.28515625" style="28" bestFit="1" customWidth="1"/>
    <col min="20" max="20" width="0.85546875" style="28" customWidth="1"/>
    <col min="21" max="21" width="9.7109375" style="28" customWidth="1"/>
    <col min="22" max="16384" width="9.140625" style="28"/>
  </cols>
  <sheetData>
    <row r="2" spans="2:21" ht="15" x14ac:dyDescent="0.25">
      <c r="C2" s="27"/>
      <c r="E2" s="27"/>
      <c r="G2" s="27"/>
      <c r="U2" s="27" t="s">
        <v>221</v>
      </c>
    </row>
    <row r="3" spans="2:21" ht="28.5" customHeight="1" x14ac:dyDescent="0.25">
      <c r="B3" s="140" t="s">
        <v>228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2:21" ht="3.75" customHeight="1" x14ac:dyDescent="0.25"/>
    <row r="5" spans="2:21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</row>
    <row r="6" spans="2:21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</row>
    <row r="7" spans="2:21" ht="3" customHeight="1" x14ac:dyDescent="0.25">
      <c r="E7" s="29"/>
      <c r="G7" s="29"/>
      <c r="I7" s="29"/>
      <c r="K7" s="29"/>
      <c r="M7" s="29"/>
      <c r="O7" s="29"/>
      <c r="Q7" s="29"/>
      <c r="S7" s="29"/>
    </row>
    <row r="8" spans="2:21" ht="15.75" customHeight="1" x14ac:dyDescent="0.2">
      <c r="B8" s="148" t="s">
        <v>43</v>
      </c>
      <c r="C8" s="148"/>
      <c r="D8" s="54"/>
      <c r="E8" s="149" t="s">
        <v>194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</row>
    <row r="9" spans="2:21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</row>
    <row r="10" spans="2:21" s="31" customFormat="1" ht="66.75" customHeight="1" x14ac:dyDescent="0.2">
      <c r="B10" s="148"/>
      <c r="C10" s="148"/>
      <c r="D10" s="54"/>
      <c r="E10" s="58" t="s">
        <v>231</v>
      </c>
      <c r="F10" s="59"/>
      <c r="G10" s="58" t="s">
        <v>232</v>
      </c>
      <c r="H10" s="59"/>
      <c r="I10" s="58" t="s">
        <v>237</v>
      </c>
      <c r="J10" s="59"/>
      <c r="K10" s="58" t="s">
        <v>230</v>
      </c>
      <c r="L10" s="59"/>
      <c r="M10" s="58" t="s">
        <v>233</v>
      </c>
      <c r="N10" s="59"/>
      <c r="O10" s="58" t="s">
        <v>234</v>
      </c>
      <c r="P10" s="59"/>
      <c r="Q10" s="58" t="s">
        <v>235</v>
      </c>
      <c r="R10" s="59"/>
      <c r="S10" s="58" t="s">
        <v>236</v>
      </c>
      <c r="T10" s="59"/>
      <c r="U10" s="58" t="s">
        <v>203</v>
      </c>
    </row>
    <row r="11" spans="2:21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32"/>
    </row>
    <row r="12" spans="2:21" ht="16.5" customHeight="1" x14ac:dyDescent="0.25">
      <c r="C12" s="5" t="s">
        <v>20</v>
      </c>
      <c r="D12" s="43"/>
      <c r="E12" s="85">
        <v>8868</v>
      </c>
      <c r="F12" s="85"/>
      <c r="G12" s="85">
        <v>44977</v>
      </c>
      <c r="H12" s="85"/>
      <c r="I12" s="85">
        <v>31011</v>
      </c>
      <c r="J12" s="85"/>
      <c r="K12" s="85">
        <v>47646</v>
      </c>
      <c r="L12" s="85"/>
      <c r="M12" s="85">
        <v>7924</v>
      </c>
      <c r="N12" s="85"/>
      <c r="O12" s="85">
        <v>445</v>
      </c>
      <c r="P12" s="85"/>
      <c r="Q12" s="85">
        <v>503</v>
      </c>
      <c r="R12" s="85"/>
      <c r="S12" s="85">
        <v>230</v>
      </c>
      <c r="T12" s="85"/>
      <c r="U12" s="85">
        <v>11963</v>
      </c>
    </row>
    <row r="13" spans="2:21" ht="16.5" customHeight="1" x14ac:dyDescent="0.25">
      <c r="B13" s="8" t="s">
        <v>21</v>
      </c>
      <c r="C13" s="9" t="s">
        <v>27</v>
      </c>
      <c r="D13" s="9"/>
      <c r="E13" s="87">
        <v>163</v>
      </c>
      <c r="F13" s="87"/>
      <c r="G13" s="87">
        <v>1572</v>
      </c>
      <c r="H13" s="87"/>
      <c r="I13" s="87">
        <v>389</v>
      </c>
      <c r="J13" s="87"/>
      <c r="K13" s="87">
        <v>1386</v>
      </c>
      <c r="L13" s="87"/>
      <c r="M13" s="87">
        <v>535</v>
      </c>
      <c r="N13" s="87"/>
      <c r="O13" s="87">
        <v>2</v>
      </c>
      <c r="P13" s="87"/>
      <c r="Q13" s="87">
        <v>0</v>
      </c>
      <c r="R13" s="87"/>
      <c r="S13" s="87">
        <v>1</v>
      </c>
      <c r="T13" s="87"/>
      <c r="U13" s="87">
        <v>308</v>
      </c>
    </row>
    <row r="14" spans="2:21" ht="16.5" customHeight="1" x14ac:dyDescent="0.25">
      <c r="B14" s="10" t="s">
        <v>0</v>
      </c>
      <c r="C14" s="11" t="s">
        <v>22</v>
      </c>
      <c r="D14" s="9"/>
      <c r="E14" s="87">
        <v>29</v>
      </c>
      <c r="F14" s="87"/>
      <c r="G14" s="87">
        <v>221</v>
      </c>
      <c r="H14" s="87"/>
      <c r="I14" s="87">
        <v>65</v>
      </c>
      <c r="J14" s="87"/>
      <c r="K14" s="87">
        <v>165</v>
      </c>
      <c r="L14" s="87"/>
      <c r="M14" s="87">
        <v>74</v>
      </c>
      <c r="N14" s="87"/>
      <c r="O14" s="87">
        <v>0</v>
      </c>
      <c r="P14" s="87"/>
      <c r="Q14" s="87">
        <v>1</v>
      </c>
      <c r="R14" s="87"/>
      <c r="S14" s="87">
        <v>0</v>
      </c>
      <c r="T14" s="87"/>
      <c r="U14" s="87">
        <v>40</v>
      </c>
    </row>
    <row r="15" spans="2:21" ht="16.5" customHeight="1" x14ac:dyDescent="0.25">
      <c r="B15" s="10" t="s">
        <v>1</v>
      </c>
      <c r="C15" s="11" t="s">
        <v>23</v>
      </c>
      <c r="D15" s="9"/>
      <c r="E15" s="87">
        <v>1672</v>
      </c>
      <c r="F15" s="87"/>
      <c r="G15" s="87">
        <v>8071</v>
      </c>
      <c r="H15" s="87"/>
      <c r="I15" s="87">
        <v>3475</v>
      </c>
      <c r="J15" s="87"/>
      <c r="K15" s="87">
        <v>6653</v>
      </c>
      <c r="L15" s="87"/>
      <c r="M15" s="87">
        <v>1244</v>
      </c>
      <c r="N15" s="87"/>
      <c r="O15" s="87">
        <v>43</v>
      </c>
      <c r="P15" s="87"/>
      <c r="Q15" s="87">
        <v>47</v>
      </c>
      <c r="R15" s="87"/>
      <c r="S15" s="87">
        <v>22</v>
      </c>
      <c r="T15" s="87"/>
      <c r="U15" s="87">
        <v>1690</v>
      </c>
    </row>
    <row r="16" spans="2:21" ht="16.5" customHeight="1" x14ac:dyDescent="0.25">
      <c r="B16" s="8" t="s">
        <v>2</v>
      </c>
      <c r="C16" s="9" t="s">
        <v>30</v>
      </c>
      <c r="D16" s="9"/>
      <c r="E16" s="87">
        <v>15</v>
      </c>
      <c r="F16" s="87"/>
      <c r="G16" s="87">
        <v>60</v>
      </c>
      <c r="H16" s="87"/>
      <c r="I16" s="87">
        <v>101</v>
      </c>
      <c r="J16" s="87"/>
      <c r="K16" s="87">
        <v>28</v>
      </c>
      <c r="L16" s="87"/>
      <c r="M16" s="87">
        <v>8</v>
      </c>
      <c r="N16" s="87"/>
      <c r="O16" s="87">
        <v>0</v>
      </c>
      <c r="P16" s="87"/>
      <c r="Q16" s="87">
        <v>3</v>
      </c>
      <c r="R16" s="87"/>
      <c r="S16" s="87">
        <v>0</v>
      </c>
      <c r="T16" s="87"/>
      <c r="U16" s="87">
        <v>8</v>
      </c>
    </row>
    <row r="17" spans="2:21" ht="16.5" customHeight="1" x14ac:dyDescent="0.25">
      <c r="B17" s="10" t="s">
        <v>3</v>
      </c>
      <c r="C17" s="11" t="s">
        <v>28</v>
      </c>
      <c r="D17" s="9"/>
      <c r="E17" s="87">
        <v>110</v>
      </c>
      <c r="F17" s="87"/>
      <c r="G17" s="87">
        <v>468</v>
      </c>
      <c r="H17" s="87"/>
      <c r="I17" s="87">
        <v>276</v>
      </c>
      <c r="J17" s="87"/>
      <c r="K17" s="87">
        <v>367</v>
      </c>
      <c r="L17" s="87"/>
      <c r="M17" s="87">
        <v>121</v>
      </c>
      <c r="N17" s="87"/>
      <c r="O17" s="87">
        <v>12</v>
      </c>
      <c r="P17" s="87"/>
      <c r="Q17" s="87">
        <v>5</v>
      </c>
      <c r="R17" s="87"/>
      <c r="S17" s="87">
        <v>10</v>
      </c>
      <c r="T17" s="87"/>
      <c r="U17" s="87">
        <v>75</v>
      </c>
    </row>
    <row r="18" spans="2:21" ht="16.5" customHeight="1" x14ac:dyDescent="0.25">
      <c r="B18" s="8" t="s">
        <v>4</v>
      </c>
      <c r="C18" s="9" t="s">
        <v>24</v>
      </c>
      <c r="D18" s="9"/>
      <c r="E18" s="87">
        <v>342</v>
      </c>
      <c r="F18" s="87"/>
      <c r="G18" s="87">
        <v>4257</v>
      </c>
      <c r="H18" s="87"/>
      <c r="I18" s="87">
        <v>1697</v>
      </c>
      <c r="J18" s="87"/>
      <c r="K18" s="87">
        <v>3160</v>
      </c>
      <c r="L18" s="87"/>
      <c r="M18" s="87">
        <v>1235</v>
      </c>
      <c r="N18" s="87"/>
      <c r="O18" s="87">
        <v>24</v>
      </c>
      <c r="P18" s="87"/>
      <c r="Q18" s="87">
        <v>15</v>
      </c>
      <c r="R18" s="87"/>
      <c r="S18" s="87">
        <v>10</v>
      </c>
      <c r="T18" s="87"/>
      <c r="U18" s="87">
        <v>897</v>
      </c>
    </row>
    <row r="19" spans="2:21" ht="16.5" customHeight="1" x14ac:dyDescent="0.25">
      <c r="B19" s="8" t="s">
        <v>5</v>
      </c>
      <c r="C19" s="12" t="s">
        <v>176</v>
      </c>
      <c r="D19" s="12"/>
      <c r="E19" s="87">
        <v>2418</v>
      </c>
      <c r="F19" s="87"/>
      <c r="G19" s="87">
        <v>16653</v>
      </c>
      <c r="H19" s="87"/>
      <c r="I19" s="87">
        <v>9403</v>
      </c>
      <c r="J19" s="87"/>
      <c r="K19" s="87">
        <v>15136</v>
      </c>
      <c r="L19" s="87"/>
      <c r="M19" s="87">
        <v>2377</v>
      </c>
      <c r="N19" s="87"/>
      <c r="O19" s="87">
        <v>106</v>
      </c>
      <c r="P19" s="87"/>
      <c r="Q19" s="87">
        <v>84</v>
      </c>
      <c r="R19" s="87"/>
      <c r="S19" s="87">
        <v>74</v>
      </c>
      <c r="T19" s="87"/>
      <c r="U19" s="87">
        <v>4246</v>
      </c>
    </row>
    <row r="20" spans="2:21" ht="16.5" customHeight="1" x14ac:dyDescent="0.25">
      <c r="B20" s="8" t="s">
        <v>6</v>
      </c>
      <c r="C20" s="12" t="s">
        <v>25</v>
      </c>
      <c r="D20" s="12"/>
      <c r="E20" s="87">
        <v>358</v>
      </c>
      <c r="F20" s="87"/>
      <c r="G20" s="87">
        <v>981</v>
      </c>
      <c r="H20" s="87"/>
      <c r="I20" s="87">
        <v>1186</v>
      </c>
      <c r="J20" s="87"/>
      <c r="K20" s="87">
        <v>1406</v>
      </c>
      <c r="L20" s="87"/>
      <c r="M20" s="87">
        <v>187</v>
      </c>
      <c r="N20" s="87"/>
      <c r="O20" s="87">
        <v>40</v>
      </c>
      <c r="P20" s="87"/>
      <c r="Q20" s="87">
        <v>60</v>
      </c>
      <c r="R20" s="87"/>
      <c r="S20" s="87">
        <v>14</v>
      </c>
      <c r="T20" s="87"/>
      <c r="U20" s="87">
        <v>347</v>
      </c>
    </row>
    <row r="21" spans="2:21" ht="16.5" customHeight="1" x14ac:dyDescent="0.25">
      <c r="B21" s="8" t="s">
        <v>7</v>
      </c>
      <c r="C21" s="12" t="s">
        <v>35</v>
      </c>
      <c r="D21" s="12"/>
      <c r="E21" s="87">
        <v>1173</v>
      </c>
      <c r="F21" s="87"/>
      <c r="G21" s="87">
        <v>5779</v>
      </c>
      <c r="H21" s="87"/>
      <c r="I21" s="87">
        <v>1248</v>
      </c>
      <c r="J21" s="87"/>
      <c r="K21" s="87">
        <v>5484</v>
      </c>
      <c r="L21" s="87"/>
      <c r="M21" s="87">
        <v>576</v>
      </c>
      <c r="N21" s="87"/>
      <c r="O21" s="87">
        <v>53</v>
      </c>
      <c r="P21" s="87"/>
      <c r="Q21" s="87">
        <v>22</v>
      </c>
      <c r="R21" s="87"/>
      <c r="S21" s="87">
        <v>9</v>
      </c>
      <c r="T21" s="87"/>
      <c r="U21" s="87">
        <v>1130</v>
      </c>
    </row>
    <row r="22" spans="2:21" ht="16.5" customHeight="1" x14ac:dyDescent="0.25">
      <c r="B22" s="8" t="s">
        <v>8</v>
      </c>
      <c r="C22" s="13" t="s">
        <v>31</v>
      </c>
      <c r="D22" s="12"/>
      <c r="E22" s="87">
        <v>139</v>
      </c>
      <c r="F22" s="87"/>
      <c r="G22" s="87">
        <v>321</v>
      </c>
      <c r="H22" s="87"/>
      <c r="I22" s="87">
        <v>957</v>
      </c>
      <c r="J22" s="87"/>
      <c r="K22" s="87">
        <v>637</v>
      </c>
      <c r="L22" s="87"/>
      <c r="M22" s="87">
        <v>17</v>
      </c>
      <c r="N22" s="87"/>
      <c r="O22" s="87">
        <v>24</v>
      </c>
      <c r="P22" s="87"/>
      <c r="Q22" s="87">
        <v>39</v>
      </c>
      <c r="R22" s="87"/>
      <c r="S22" s="87">
        <v>10</v>
      </c>
      <c r="T22" s="87"/>
      <c r="U22" s="87">
        <v>138</v>
      </c>
    </row>
    <row r="23" spans="2:21" ht="16.5" customHeight="1" x14ac:dyDescent="0.25">
      <c r="B23" s="8" t="s">
        <v>9</v>
      </c>
      <c r="C23" s="13" t="s">
        <v>32</v>
      </c>
      <c r="D23" s="12"/>
      <c r="E23" s="87">
        <v>108</v>
      </c>
      <c r="F23" s="87"/>
      <c r="G23" s="87">
        <v>183</v>
      </c>
      <c r="H23" s="87"/>
      <c r="I23" s="87">
        <v>1425</v>
      </c>
      <c r="J23" s="87"/>
      <c r="K23" s="87">
        <v>679</v>
      </c>
      <c r="L23" s="87"/>
      <c r="M23" s="87">
        <v>30</v>
      </c>
      <c r="N23" s="87"/>
      <c r="O23" s="87">
        <v>11</v>
      </c>
      <c r="P23" s="87"/>
      <c r="Q23" s="87">
        <v>46</v>
      </c>
      <c r="R23" s="87"/>
      <c r="S23" s="87">
        <v>5</v>
      </c>
      <c r="T23" s="87"/>
      <c r="U23" s="87">
        <v>196</v>
      </c>
    </row>
    <row r="24" spans="2:21" ht="16.5" customHeight="1" x14ac:dyDescent="0.25">
      <c r="B24" s="8" t="s">
        <v>10</v>
      </c>
      <c r="C24" s="13" t="s">
        <v>33</v>
      </c>
      <c r="D24" s="12"/>
      <c r="E24" s="87">
        <v>91</v>
      </c>
      <c r="F24" s="87"/>
      <c r="G24" s="87">
        <v>264</v>
      </c>
      <c r="H24" s="87"/>
      <c r="I24" s="87">
        <v>708</v>
      </c>
      <c r="J24" s="87"/>
      <c r="K24" s="87">
        <v>637</v>
      </c>
      <c r="L24" s="87"/>
      <c r="M24" s="87">
        <v>21</v>
      </c>
      <c r="N24" s="87"/>
      <c r="O24" s="87">
        <v>3</v>
      </c>
      <c r="P24" s="87"/>
      <c r="Q24" s="87">
        <v>6</v>
      </c>
      <c r="R24" s="87"/>
      <c r="S24" s="87">
        <v>2</v>
      </c>
      <c r="T24" s="87"/>
      <c r="U24" s="87">
        <v>130</v>
      </c>
    </row>
    <row r="25" spans="2:21" ht="16.5" customHeight="1" x14ac:dyDescent="0.25">
      <c r="B25" s="8" t="s">
        <v>11</v>
      </c>
      <c r="C25" s="13" t="s">
        <v>36</v>
      </c>
      <c r="D25" s="12"/>
      <c r="E25" s="87">
        <v>453</v>
      </c>
      <c r="F25" s="87"/>
      <c r="G25" s="87">
        <v>1065</v>
      </c>
      <c r="H25" s="87"/>
      <c r="I25" s="87">
        <v>3528</v>
      </c>
      <c r="J25" s="87"/>
      <c r="K25" s="87">
        <v>2695</v>
      </c>
      <c r="L25" s="87"/>
      <c r="M25" s="87">
        <v>103</v>
      </c>
      <c r="N25" s="87"/>
      <c r="O25" s="87">
        <v>32</v>
      </c>
      <c r="P25" s="87"/>
      <c r="Q25" s="87">
        <v>27</v>
      </c>
      <c r="R25" s="87"/>
      <c r="S25" s="87">
        <v>9</v>
      </c>
      <c r="T25" s="87"/>
      <c r="U25" s="87">
        <v>588</v>
      </c>
    </row>
    <row r="26" spans="2:21" ht="16.5" customHeight="1" x14ac:dyDescent="0.25">
      <c r="B26" s="8" t="s">
        <v>12</v>
      </c>
      <c r="C26" s="12" t="s">
        <v>34</v>
      </c>
      <c r="D26" s="12"/>
      <c r="E26" s="87">
        <v>195</v>
      </c>
      <c r="F26" s="87"/>
      <c r="G26" s="87">
        <v>820</v>
      </c>
      <c r="H26" s="87"/>
      <c r="I26" s="87">
        <v>1124</v>
      </c>
      <c r="J26" s="87"/>
      <c r="K26" s="87">
        <v>1145</v>
      </c>
      <c r="L26" s="87"/>
      <c r="M26" s="87">
        <v>117</v>
      </c>
      <c r="N26" s="87"/>
      <c r="O26" s="87">
        <v>12</v>
      </c>
      <c r="P26" s="87"/>
      <c r="Q26" s="87">
        <v>19</v>
      </c>
      <c r="R26" s="87"/>
      <c r="S26" s="87">
        <v>1</v>
      </c>
      <c r="T26" s="87"/>
      <c r="U26" s="87">
        <v>266</v>
      </c>
    </row>
    <row r="27" spans="2:21" ht="16.5" customHeight="1" x14ac:dyDescent="0.25">
      <c r="B27" s="14" t="s">
        <v>13</v>
      </c>
      <c r="C27" s="15" t="s">
        <v>37</v>
      </c>
      <c r="D27" s="55"/>
      <c r="E27" s="87">
        <v>14</v>
      </c>
      <c r="F27" s="87"/>
      <c r="G27" s="87">
        <v>152</v>
      </c>
      <c r="H27" s="87"/>
      <c r="I27" s="87">
        <v>160</v>
      </c>
      <c r="J27" s="87"/>
      <c r="K27" s="87">
        <v>163</v>
      </c>
      <c r="L27" s="87"/>
      <c r="M27" s="87">
        <v>51</v>
      </c>
      <c r="N27" s="87"/>
      <c r="O27" s="87">
        <v>1</v>
      </c>
      <c r="P27" s="87"/>
      <c r="Q27" s="87">
        <v>0</v>
      </c>
      <c r="R27" s="87"/>
      <c r="S27" s="87">
        <v>0</v>
      </c>
      <c r="T27" s="87"/>
      <c r="U27" s="87">
        <v>54</v>
      </c>
    </row>
    <row r="28" spans="2:21" ht="16.5" customHeight="1" x14ac:dyDescent="0.25">
      <c r="B28" s="8" t="s">
        <v>14</v>
      </c>
      <c r="C28" s="13" t="s">
        <v>26</v>
      </c>
      <c r="D28" s="12"/>
      <c r="E28" s="87">
        <v>131</v>
      </c>
      <c r="F28" s="87"/>
      <c r="G28" s="87">
        <v>396</v>
      </c>
      <c r="H28" s="87"/>
      <c r="I28" s="87">
        <v>766</v>
      </c>
      <c r="J28" s="87"/>
      <c r="K28" s="87">
        <v>772</v>
      </c>
      <c r="L28" s="87"/>
      <c r="M28" s="87">
        <v>86</v>
      </c>
      <c r="N28" s="87"/>
      <c r="O28" s="87">
        <v>10</v>
      </c>
      <c r="P28" s="87"/>
      <c r="Q28" s="87">
        <v>25</v>
      </c>
      <c r="R28" s="87"/>
      <c r="S28" s="87">
        <v>11</v>
      </c>
      <c r="T28" s="87"/>
      <c r="U28" s="87">
        <v>177</v>
      </c>
    </row>
    <row r="29" spans="2:21" ht="16.5" customHeight="1" x14ac:dyDescent="0.25">
      <c r="B29" s="8" t="s">
        <v>15</v>
      </c>
      <c r="C29" s="13" t="s">
        <v>38</v>
      </c>
      <c r="D29" s="12"/>
      <c r="E29" s="87">
        <v>660</v>
      </c>
      <c r="F29" s="87"/>
      <c r="G29" s="87">
        <v>2147</v>
      </c>
      <c r="H29" s="87"/>
      <c r="I29" s="87">
        <v>2857</v>
      </c>
      <c r="J29" s="87"/>
      <c r="K29" s="87">
        <v>3798</v>
      </c>
      <c r="L29" s="87"/>
      <c r="M29" s="87">
        <v>624</v>
      </c>
      <c r="N29" s="87"/>
      <c r="O29" s="87">
        <v>59</v>
      </c>
      <c r="P29" s="87"/>
      <c r="Q29" s="87">
        <v>88</v>
      </c>
      <c r="R29" s="87"/>
      <c r="S29" s="87">
        <v>30</v>
      </c>
      <c r="T29" s="87"/>
      <c r="U29" s="87">
        <v>945</v>
      </c>
    </row>
    <row r="30" spans="2:21" ht="16.5" customHeight="1" x14ac:dyDescent="0.25">
      <c r="B30" s="8" t="s">
        <v>16</v>
      </c>
      <c r="C30" s="13" t="s">
        <v>39</v>
      </c>
      <c r="D30" s="12"/>
      <c r="E30" s="87">
        <v>71</v>
      </c>
      <c r="F30" s="87"/>
      <c r="G30" s="87">
        <v>293</v>
      </c>
      <c r="H30" s="87"/>
      <c r="I30" s="87">
        <v>359</v>
      </c>
      <c r="J30" s="87"/>
      <c r="K30" s="87">
        <v>403</v>
      </c>
      <c r="L30" s="87"/>
      <c r="M30" s="87">
        <v>64</v>
      </c>
      <c r="N30" s="87"/>
      <c r="O30" s="87">
        <v>2</v>
      </c>
      <c r="P30" s="87"/>
      <c r="Q30" s="87">
        <v>3</v>
      </c>
      <c r="R30" s="87"/>
      <c r="S30" s="87">
        <v>2</v>
      </c>
      <c r="T30" s="87"/>
      <c r="U30" s="87">
        <v>115</v>
      </c>
    </row>
    <row r="31" spans="2:21" ht="16.5" customHeight="1" x14ac:dyDescent="0.25">
      <c r="B31" s="8" t="s">
        <v>17</v>
      </c>
      <c r="C31" s="13" t="s">
        <v>40</v>
      </c>
      <c r="D31" s="12"/>
      <c r="E31" s="87">
        <v>724</v>
      </c>
      <c r="F31" s="87"/>
      <c r="G31" s="87">
        <v>1273</v>
      </c>
      <c r="H31" s="87"/>
      <c r="I31" s="87">
        <v>1283</v>
      </c>
      <c r="J31" s="87"/>
      <c r="K31" s="87">
        <v>2928</v>
      </c>
      <c r="L31" s="87"/>
      <c r="M31" s="87">
        <v>454</v>
      </c>
      <c r="N31" s="87"/>
      <c r="O31" s="87">
        <v>11</v>
      </c>
      <c r="P31" s="87"/>
      <c r="Q31" s="87">
        <v>13</v>
      </c>
      <c r="R31" s="87"/>
      <c r="S31" s="87">
        <v>20</v>
      </c>
      <c r="T31" s="87"/>
      <c r="U31" s="87">
        <v>613</v>
      </c>
    </row>
    <row r="32" spans="2:21" ht="16.5" customHeight="1" x14ac:dyDescent="0.25">
      <c r="B32" s="14" t="s">
        <v>18</v>
      </c>
      <c r="C32" s="15" t="s">
        <v>177</v>
      </c>
      <c r="D32" s="9"/>
      <c r="E32" s="87">
        <v>1</v>
      </c>
      <c r="F32" s="9"/>
      <c r="G32" s="87">
        <v>0</v>
      </c>
      <c r="H32" s="9"/>
      <c r="I32" s="87">
        <v>1</v>
      </c>
      <c r="J32" s="9"/>
      <c r="K32" s="87">
        <v>1</v>
      </c>
      <c r="L32" s="9"/>
      <c r="M32" s="87">
        <v>0</v>
      </c>
      <c r="N32" s="9"/>
      <c r="O32" s="87">
        <v>0</v>
      </c>
      <c r="P32" s="9"/>
      <c r="Q32" s="87">
        <v>0</v>
      </c>
      <c r="R32" s="9"/>
      <c r="S32" s="87">
        <v>0</v>
      </c>
      <c r="T32" s="9"/>
      <c r="U32" s="87">
        <v>0</v>
      </c>
    </row>
    <row r="33" spans="2:21" ht="16.5" customHeight="1" x14ac:dyDescent="0.25">
      <c r="B33" s="14" t="s">
        <v>19</v>
      </c>
      <c r="C33" s="15" t="s">
        <v>175</v>
      </c>
      <c r="D33" s="9"/>
      <c r="E33" s="87">
        <v>1</v>
      </c>
      <c r="F33" s="9"/>
      <c r="G33" s="87">
        <v>1</v>
      </c>
      <c r="H33" s="9"/>
      <c r="I33" s="87">
        <v>3</v>
      </c>
      <c r="J33" s="9"/>
      <c r="K33" s="87">
        <v>3</v>
      </c>
      <c r="L33" s="9"/>
      <c r="M33" s="87">
        <v>0</v>
      </c>
      <c r="N33" s="9"/>
      <c r="O33" s="87">
        <v>0</v>
      </c>
      <c r="P33" s="9"/>
      <c r="Q33" s="87">
        <v>0</v>
      </c>
      <c r="R33" s="9"/>
      <c r="S33" s="87">
        <v>0</v>
      </c>
      <c r="T33" s="9"/>
      <c r="U33" s="87">
        <v>0</v>
      </c>
    </row>
    <row r="34" spans="2:21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</row>
    <row r="35" spans="2:21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</row>
    <row r="36" spans="2:21" x14ac:dyDescent="0.25">
      <c r="D36" s="12"/>
      <c r="F36" s="12"/>
      <c r="H36" s="12"/>
      <c r="J36" s="12"/>
      <c r="L36" s="12"/>
      <c r="N36" s="12"/>
      <c r="P36" s="12"/>
      <c r="R36" s="12"/>
      <c r="T36" s="12"/>
    </row>
    <row r="37" spans="2:21" x14ac:dyDescent="0.25">
      <c r="D37" s="12"/>
      <c r="F37" s="12"/>
      <c r="H37" s="12"/>
      <c r="J37" s="12"/>
      <c r="L37" s="12"/>
      <c r="N37" s="12"/>
      <c r="P37" s="12"/>
      <c r="R37" s="12"/>
      <c r="T37" s="12"/>
    </row>
    <row r="38" spans="2:21" x14ac:dyDescent="0.25">
      <c r="D38" s="12"/>
      <c r="F38" s="12"/>
      <c r="H38" s="12"/>
      <c r="J38" s="12"/>
      <c r="L38" s="12"/>
      <c r="N38" s="12"/>
      <c r="P38" s="12"/>
      <c r="R38" s="12"/>
      <c r="T38" s="12"/>
    </row>
    <row r="39" spans="2:21" x14ac:dyDescent="0.25">
      <c r="D39" s="12"/>
      <c r="F39" s="13"/>
      <c r="H39" s="13"/>
      <c r="J39" s="13"/>
      <c r="L39" s="13"/>
      <c r="N39" s="13"/>
      <c r="P39" s="13"/>
      <c r="R39" s="13"/>
      <c r="T39" s="13"/>
    </row>
    <row r="40" spans="2:21" x14ac:dyDescent="0.25">
      <c r="D40" s="12"/>
      <c r="F40" s="13"/>
      <c r="H40" s="13"/>
      <c r="J40" s="13"/>
      <c r="L40" s="13"/>
      <c r="N40" s="13"/>
      <c r="P40" s="13"/>
      <c r="R40" s="13"/>
      <c r="T40" s="13"/>
    </row>
    <row r="41" spans="2:21" x14ac:dyDescent="0.25">
      <c r="D41" s="12"/>
      <c r="F41" s="13"/>
      <c r="H41" s="13"/>
      <c r="J41" s="13"/>
      <c r="L41" s="13"/>
      <c r="N41" s="13"/>
      <c r="P41" s="13"/>
      <c r="R41" s="13"/>
      <c r="T41" s="13"/>
    </row>
    <row r="42" spans="2:21" x14ac:dyDescent="0.25">
      <c r="D42" s="12"/>
      <c r="F42" s="13"/>
      <c r="H42" s="13"/>
      <c r="J42" s="13"/>
      <c r="L42" s="13"/>
      <c r="N42" s="13"/>
      <c r="P42" s="13"/>
      <c r="R42" s="13"/>
      <c r="T42" s="13"/>
    </row>
    <row r="43" spans="2:21" x14ac:dyDescent="0.25">
      <c r="D43" s="12"/>
      <c r="F43" s="12"/>
      <c r="H43" s="12"/>
      <c r="J43" s="12"/>
      <c r="L43" s="12"/>
      <c r="N43" s="12"/>
      <c r="P43" s="12"/>
      <c r="R43" s="12"/>
      <c r="T43" s="12"/>
    </row>
    <row r="44" spans="2:21" x14ac:dyDescent="0.25">
      <c r="D44" s="12"/>
      <c r="F44" s="13"/>
      <c r="H44" s="13"/>
      <c r="J44" s="13"/>
      <c r="L44" s="13"/>
      <c r="N44" s="13"/>
      <c r="P44" s="13"/>
      <c r="R44" s="13"/>
      <c r="T44" s="13"/>
    </row>
    <row r="45" spans="2:21" x14ac:dyDescent="0.25">
      <c r="D45" s="12"/>
      <c r="F45" s="13"/>
      <c r="H45" s="13"/>
      <c r="J45" s="13"/>
      <c r="L45" s="13"/>
      <c r="N45" s="13"/>
      <c r="P45" s="13"/>
      <c r="R45" s="13"/>
      <c r="T45" s="13"/>
    </row>
    <row r="46" spans="2:21" x14ac:dyDescent="0.25">
      <c r="D46" s="12"/>
      <c r="F46" s="13"/>
      <c r="H46" s="13"/>
      <c r="J46" s="13"/>
      <c r="L46" s="13"/>
      <c r="N46" s="13"/>
      <c r="P46" s="13"/>
      <c r="R46" s="13"/>
      <c r="T46" s="13"/>
    </row>
    <row r="48" spans="2:21" x14ac:dyDescent="0.2">
      <c r="D48" s="19"/>
      <c r="F48" s="2"/>
      <c r="H48" s="2"/>
      <c r="J48" s="2"/>
      <c r="L48" s="2"/>
      <c r="N48" s="2"/>
      <c r="P48" s="2"/>
      <c r="R48" s="2"/>
      <c r="T48" s="2"/>
    </row>
    <row r="49" spans="4:20" x14ac:dyDescent="0.2">
      <c r="D49" s="20"/>
      <c r="F49" s="4"/>
      <c r="H49" s="4"/>
      <c r="J49" s="4"/>
      <c r="L49" s="4"/>
      <c r="N49" s="4"/>
      <c r="P49" s="4"/>
      <c r="R49" s="4"/>
      <c r="T49" s="4"/>
    </row>
    <row r="50" spans="4:20" x14ac:dyDescent="0.2">
      <c r="D50" s="20"/>
      <c r="F50" s="4"/>
      <c r="H50" s="4"/>
      <c r="J50" s="4"/>
      <c r="L50" s="4"/>
      <c r="N50" s="4"/>
      <c r="P50" s="4"/>
      <c r="R50" s="4"/>
      <c r="T50" s="4"/>
    </row>
  </sheetData>
  <mergeCells count="5">
    <mergeCell ref="B3:U3"/>
    <mergeCell ref="B5:U5"/>
    <mergeCell ref="B6:U6"/>
    <mergeCell ref="B8:C10"/>
    <mergeCell ref="E8:U8"/>
  </mergeCells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T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85546875" style="28" bestFit="1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28515625" style="28" customWidth="1"/>
    <col min="13" max="13" width="0.85546875" style="28" customWidth="1"/>
    <col min="14" max="14" width="7" style="28" customWidth="1"/>
    <col min="15" max="15" width="0.85546875" style="28" customWidth="1"/>
    <col min="16" max="16" width="7.140625" style="28" customWidth="1"/>
    <col min="17" max="17" width="0.85546875" style="28" customWidth="1"/>
    <col min="18" max="18" width="6.85546875" style="28" customWidth="1"/>
    <col min="19" max="19" width="0.85546875" style="28" customWidth="1"/>
    <col min="20" max="20" width="7.5703125" style="28" customWidth="1"/>
    <col min="21" max="16384" width="9.140625" style="28"/>
  </cols>
  <sheetData>
    <row r="2" spans="2:20" ht="15" x14ac:dyDescent="0.25">
      <c r="B2" s="27"/>
      <c r="D2" s="27"/>
      <c r="F2" s="27"/>
      <c r="T2" s="27" t="s">
        <v>222</v>
      </c>
    </row>
    <row r="3" spans="2:20" ht="42" customHeight="1" x14ac:dyDescent="0.25">
      <c r="B3" s="140" t="s">
        <v>239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0" ht="3.75" customHeight="1" x14ac:dyDescent="0.25"/>
    <row r="5" spans="2:20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2:20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2:20" ht="3" customHeight="1" x14ac:dyDescent="0.25">
      <c r="D7" s="29"/>
      <c r="F7" s="29"/>
      <c r="H7" s="29"/>
    </row>
    <row r="8" spans="2:20" ht="21.75" customHeight="1" x14ac:dyDescent="0.2">
      <c r="B8" s="148" t="s">
        <v>47</v>
      </c>
      <c r="C8" s="54"/>
      <c r="D8" s="149" t="s">
        <v>194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</row>
    <row r="9" spans="2:20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</row>
    <row r="10" spans="2:20" s="31" customFormat="1" ht="88.5" customHeight="1" x14ac:dyDescent="0.2">
      <c r="B10" s="148"/>
      <c r="C10" s="54"/>
      <c r="D10" s="58" t="s">
        <v>231</v>
      </c>
      <c r="E10" s="59"/>
      <c r="F10" s="58" t="s">
        <v>232</v>
      </c>
      <c r="G10" s="59"/>
      <c r="H10" s="58" t="s">
        <v>237</v>
      </c>
      <c r="I10" s="59"/>
      <c r="J10" s="58" t="s">
        <v>230</v>
      </c>
      <c r="K10" s="59"/>
      <c r="L10" s="58" t="s">
        <v>233</v>
      </c>
      <c r="M10" s="59"/>
      <c r="N10" s="58" t="s">
        <v>234</v>
      </c>
      <c r="O10" s="59"/>
      <c r="P10" s="58" t="s">
        <v>235</v>
      </c>
      <c r="Q10" s="59"/>
      <c r="R10" s="58" t="s">
        <v>236</v>
      </c>
      <c r="S10" s="59"/>
      <c r="T10" s="58" t="s">
        <v>203</v>
      </c>
    </row>
    <row r="11" spans="2:20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2:20" ht="22.5" customHeight="1" x14ac:dyDescent="0.25">
      <c r="B12" s="5" t="s">
        <v>20</v>
      </c>
      <c r="C12" s="43"/>
      <c r="D12" s="7">
        <v>8868</v>
      </c>
      <c r="E12" s="7">
        <v>299619</v>
      </c>
      <c r="F12" s="7">
        <v>44977</v>
      </c>
      <c r="G12" s="7"/>
      <c r="H12" s="7">
        <v>31011</v>
      </c>
      <c r="I12" s="7"/>
      <c r="J12" s="85">
        <v>47646</v>
      </c>
      <c r="K12" s="79"/>
      <c r="L12" s="85">
        <v>7924</v>
      </c>
      <c r="M12" s="79"/>
      <c r="N12" s="85">
        <v>445</v>
      </c>
      <c r="O12" s="79"/>
      <c r="P12" s="85">
        <v>503</v>
      </c>
      <c r="Q12" s="79"/>
      <c r="R12" s="85">
        <v>230</v>
      </c>
      <c r="S12" s="79"/>
      <c r="T12" s="85">
        <v>11963</v>
      </c>
    </row>
    <row r="13" spans="2:20" ht="22.5" customHeight="1" x14ac:dyDescent="0.25">
      <c r="B13" s="17" t="s">
        <v>48</v>
      </c>
      <c r="C13" s="9"/>
      <c r="D13" s="34">
        <v>473</v>
      </c>
      <c r="E13" s="34"/>
      <c r="F13" s="34">
        <v>4184</v>
      </c>
      <c r="G13" s="34"/>
      <c r="H13" s="34">
        <v>2936</v>
      </c>
      <c r="I13" s="34"/>
      <c r="J13" s="86">
        <v>5142</v>
      </c>
      <c r="K13" s="83"/>
      <c r="L13" s="86">
        <v>359</v>
      </c>
      <c r="M13" s="83"/>
      <c r="N13" s="86">
        <v>19</v>
      </c>
      <c r="O13" s="83"/>
      <c r="P13" s="86">
        <v>22</v>
      </c>
      <c r="Q13" s="83"/>
      <c r="R13" s="86">
        <v>7</v>
      </c>
      <c r="S13" s="83"/>
      <c r="T13" s="86">
        <v>2142</v>
      </c>
    </row>
    <row r="14" spans="2:20" ht="22.5" customHeight="1" x14ac:dyDescent="0.25">
      <c r="B14" s="17" t="s">
        <v>49</v>
      </c>
      <c r="C14" s="9"/>
      <c r="D14" s="34">
        <v>67</v>
      </c>
      <c r="E14" s="34">
        <v>1637</v>
      </c>
      <c r="F14" s="34">
        <v>791</v>
      </c>
      <c r="G14" s="34"/>
      <c r="H14" s="34">
        <v>309</v>
      </c>
      <c r="I14" s="34"/>
      <c r="J14" s="86">
        <v>930</v>
      </c>
      <c r="K14" s="83"/>
      <c r="L14" s="86">
        <v>298</v>
      </c>
      <c r="M14" s="83"/>
      <c r="N14" s="86">
        <v>4</v>
      </c>
      <c r="O14" s="83"/>
      <c r="P14" s="86">
        <v>25</v>
      </c>
      <c r="Q14" s="83"/>
      <c r="R14" s="86">
        <v>3</v>
      </c>
      <c r="S14" s="83"/>
      <c r="T14" s="86">
        <v>68</v>
      </c>
    </row>
    <row r="15" spans="2:20" ht="22.5" customHeight="1" x14ac:dyDescent="0.25">
      <c r="B15" s="17" t="s">
        <v>51</v>
      </c>
      <c r="C15" s="9"/>
      <c r="D15" s="34">
        <v>607</v>
      </c>
      <c r="E15" s="34">
        <v>6328</v>
      </c>
      <c r="F15" s="34">
        <v>4284</v>
      </c>
      <c r="G15" s="34"/>
      <c r="H15" s="34">
        <v>1352</v>
      </c>
      <c r="I15" s="34"/>
      <c r="J15" s="86">
        <v>3715</v>
      </c>
      <c r="K15" s="83"/>
      <c r="L15" s="86">
        <v>618</v>
      </c>
      <c r="M15" s="83"/>
      <c r="N15" s="86">
        <v>64</v>
      </c>
      <c r="O15" s="83"/>
      <c r="P15" s="86">
        <v>31</v>
      </c>
      <c r="Q15" s="83"/>
      <c r="R15" s="86">
        <v>38</v>
      </c>
      <c r="S15" s="83"/>
      <c r="T15" s="86">
        <v>510</v>
      </c>
    </row>
    <row r="16" spans="2:20" ht="22.5" customHeight="1" x14ac:dyDescent="0.25">
      <c r="B16" s="17" t="s">
        <v>50</v>
      </c>
      <c r="C16" s="9"/>
      <c r="D16" s="34">
        <v>185</v>
      </c>
      <c r="E16" s="34">
        <v>1531</v>
      </c>
      <c r="F16" s="34">
        <v>940</v>
      </c>
      <c r="G16" s="34"/>
      <c r="H16" s="34">
        <v>464</v>
      </c>
      <c r="I16" s="34"/>
      <c r="J16" s="86">
        <v>681</v>
      </c>
      <c r="K16" s="83"/>
      <c r="L16" s="86">
        <v>256</v>
      </c>
      <c r="M16" s="83"/>
      <c r="N16" s="86">
        <v>4</v>
      </c>
      <c r="O16" s="83"/>
      <c r="P16" s="86">
        <v>0</v>
      </c>
      <c r="Q16" s="83"/>
      <c r="R16" s="86">
        <v>0</v>
      </c>
      <c r="S16" s="83"/>
      <c r="T16" s="86">
        <v>126</v>
      </c>
    </row>
    <row r="17" spans="2:20" ht="22.5" customHeight="1" x14ac:dyDescent="0.25">
      <c r="B17" s="17" t="s">
        <v>52</v>
      </c>
      <c r="C17" s="9"/>
      <c r="D17" s="34">
        <v>81</v>
      </c>
      <c r="E17" s="34">
        <v>1187</v>
      </c>
      <c r="F17" s="34">
        <v>471</v>
      </c>
      <c r="G17" s="34"/>
      <c r="H17" s="34">
        <v>303</v>
      </c>
      <c r="I17" s="34"/>
      <c r="J17" s="86">
        <v>631</v>
      </c>
      <c r="K17" s="83"/>
      <c r="L17" s="86">
        <v>83</v>
      </c>
      <c r="M17" s="83"/>
      <c r="N17" s="86">
        <v>4</v>
      </c>
      <c r="O17" s="83"/>
      <c r="P17" s="86">
        <v>5</v>
      </c>
      <c r="Q17" s="83"/>
      <c r="R17" s="86">
        <v>2</v>
      </c>
      <c r="S17" s="83"/>
      <c r="T17" s="86">
        <v>159</v>
      </c>
    </row>
    <row r="18" spans="2:20" ht="22.5" customHeight="1" x14ac:dyDescent="0.25">
      <c r="B18" s="17" t="s">
        <v>53</v>
      </c>
      <c r="C18" s="9"/>
      <c r="D18" s="34">
        <v>478</v>
      </c>
      <c r="E18" s="34">
        <v>4581</v>
      </c>
      <c r="F18" s="34">
        <v>1888</v>
      </c>
      <c r="G18" s="34"/>
      <c r="H18" s="34">
        <v>1504</v>
      </c>
      <c r="I18" s="34"/>
      <c r="J18" s="86">
        <v>2208</v>
      </c>
      <c r="K18" s="83"/>
      <c r="L18" s="86">
        <v>447</v>
      </c>
      <c r="M18" s="83"/>
      <c r="N18" s="86">
        <v>20</v>
      </c>
      <c r="O18" s="83"/>
      <c r="P18" s="86">
        <v>16</v>
      </c>
      <c r="Q18" s="83"/>
      <c r="R18" s="86">
        <v>7</v>
      </c>
      <c r="S18" s="83"/>
      <c r="T18" s="86">
        <v>379</v>
      </c>
    </row>
    <row r="19" spans="2:20" ht="22.5" customHeight="1" x14ac:dyDescent="0.25">
      <c r="B19" s="17" t="s">
        <v>54</v>
      </c>
      <c r="C19" s="12"/>
      <c r="D19" s="34">
        <v>178</v>
      </c>
      <c r="E19" s="34">
        <v>1479</v>
      </c>
      <c r="F19" s="34">
        <v>681</v>
      </c>
      <c r="G19" s="34"/>
      <c r="H19" s="34">
        <v>465</v>
      </c>
      <c r="I19" s="34"/>
      <c r="J19" s="86">
        <v>625</v>
      </c>
      <c r="K19" s="83"/>
      <c r="L19" s="86">
        <v>97</v>
      </c>
      <c r="M19" s="83"/>
      <c r="N19" s="86">
        <v>8</v>
      </c>
      <c r="O19" s="83"/>
      <c r="P19" s="86">
        <v>4</v>
      </c>
      <c r="Q19" s="83"/>
      <c r="R19" s="86">
        <v>2</v>
      </c>
      <c r="S19" s="83"/>
      <c r="T19" s="86">
        <v>278</v>
      </c>
    </row>
    <row r="20" spans="2:20" ht="22.5" customHeight="1" x14ac:dyDescent="0.25">
      <c r="B20" s="17" t="s">
        <v>55</v>
      </c>
      <c r="C20" s="12"/>
      <c r="D20" s="34">
        <v>700</v>
      </c>
      <c r="E20" s="34">
        <v>5626</v>
      </c>
      <c r="F20" s="34">
        <v>2707</v>
      </c>
      <c r="G20" s="34"/>
      <c r="H20" s="34">
        <v>1590</v>
      </c>
      <c r="I20" s="34"/>
      <c r="J20" s="86">
        <v>3210</v>
      </c>
      <c r="K20" s="83"/>
      <c r="L20" s="86">
        <v>301</v>
      </c>
      <c r="M20" s="83"/>
      <c r="N20" s="86">
        <v>13</v>
      </c>
      <c r="O20" s="83"/>
      <c r="P20" s="86">
        <v>37</v>
      </c>
      <c r="Q20" s="83"/>
      <c r="R20" s="86">
        <v>17</v>
      </c>
      <c r="S20" s="83"/>
      <c r="T20" s="86">
        <v>458</v>
      </c>
    </row>
    <row r="21" spans="2:20" ht="22.5" customHeight="1" x14ac:dyDescent="0.25">
      <c r="B21" s="17" t="s">
        <v>56</v>
      </c>
      <c r="C21" s="12"/>
      <c r="D21" s="34">
        <v>148</v>
      </c>
      <c r="E21" s="34">
        <v>1263</v>
      </c>
      <c r="F21" s="34">
        <v>591</v>
      </c>
      <c r="G21" s="34"/>
      <c r="H21" s="34">
        <v>277</v>
      </c>
      <c r="I21" s="34"/>
      <c r="J21" s="86">
        <v>709</v>
      </c>
      <c r="K21" s="83"/>
      <c r="L21" s="86">
        <v>76</v>
      </c>
      <c r="M21" s="83"/>
      <c r="N21" s="86">
        <v>0</v>
      </c>
      <c r="O21" s="83"/>
      <c r="P21" s="86">
        <v>4</v>
      </c>
      <c r="Q21" s="83"/>
      <c r="R21" s="86">
        <v>2</v>
      </c>
      <c r="S21" s="83"/>
      <c r="T21" s="86">
        <v>195</v>
      </c>
    </row>
    <row r="22" spans="2:20" ht="22.5" customHeight="1" x14ac:dyDescent="0.25">
      <c r="B22" s="17" t="s">
        <v>57</v>
      </c>
      <c r="C22" s="12"/>
      <c r="D22" s="34">
        <v>813</v>
      </c>
      <c r="E22" s="34">
        <v>6001</v>
      </c>
      <c r="F22" s="34">
        <v>3171</v>
      </c>
      <c r="G22" s="34"/>
      <c r="H22" s="34">
        <v>1994</v>
      </c>
      <c r="I22" s="34"/>
      <c r="J22" s="86">
        <v>2737</v>
      </c>
      <c r="K22" s="83"/>
      <c r="L22" s="86">
        <v>769</v>
      </c>
      <c r="M22" s="83"/>
      <c r="N22" s="86">
        <v>22</v>
      </c>
      <c r="O22" s="83"/>
      <c r="P22" s="86">
        <v>36</v>
      </c>
      <c r="Q22" s="83"/>
      <c r="R22" s="86">
        <v>17</v>
      </c>
      <c r="S22" s="83"/>
      <c r="T22" s="86">
        <v>426</v>
      </c>
    </row>
    <row r="23" spans="2:20" ht="22.5" customHeight="1" x14ac:dyDescent="0.25">
      <c r="B23" s="17" t="s">
        <v>58</v>
      </c>
      <c r="C23" s="12"/>
      <c r="D23" s="34">
        <v>1776</v>
      </c>
      <c r="E23" s="34">
        <v>24052</v>
      </c>
      <c r="F23" s="34">
        <v>8943</v>
      </c>
      <c r="G23" s="34"/>
      <c r="H23" s="34">
        <v>9180</v>
      </c>
      <c r="I23" s="34"/>
      <c r="J23" s="86">
        <v>10305</v>
      </c>
      <c r="K23" s="83"/>
      <c r="L23" s="86">
        <v>1513</v>
      </c>
      <c r="M23" s="83"/>
      <c r="N23" s="86">
        <v>159</v>
      </c>
      <c r="O23" s="83"/>
      <c r="P23" s="86">
        <v>182</v>
      </c>
      <c r="Q23" s="83"/>
      <c r="R23" s="86">
        <v>53</v>
      </c>
      <c r="S23" s="83"/>
      <c r="T23" s="86">
        <v>2660</v>
      </c>
    </row>
    <row r="24" spans="2:20" ht="22.5" customHeight="1" x14ac:dyDescent="0.25">
      <c r="B24" s="17" t="s">
        <v>59</v>
      </c>
      <c r="C24" s="12"/>
      <c r="D24" s="34">
        <v>65</v>
      </c>
      <c r="E24" s="34">
        <v>512</v>
      </c>
      <c r="F24" s="34">
        <v>242</v>
      </c>
      <c r="G24" s="34"/>
      <c r="H24" s="34">
        <v>154</v>
      </c>
      <c r="I24" s="34"/>
      <c r="J24" s="86">
        <v>273</v>
      </c>
      <c r="K24" s="83"/>
      <c r="L24" s="86">
        <v>53</v>
      </c>
      <c r="M24" s="83"/>
      <c r="N24" s="86">
        <v>1</v>
      </c>
      <c r="O24" s="83"/>
      <c r="P24" s="86">
        <v>2</v>
      </c>
      <c r="Q24" s="83"/>
      <c r="R24" s="86">
        <v>6</v>
      </c>
      <c r="S24" s="83"/>
      <c r="T24" s="86">
        <v>23</v>
      </c>
    </row>
    <row r="25" spans="2:20" ht="22.5" customHeight="1" x14ac:dyDescent="0.25">
      <c r="B25" s="17" t="s">
        <v>60</v>
      </c>
      <c r="C25" s="12"/>
      <c r="D25" s="34">
        <v>1607</v>
      </c>
      <c r="E25" s="34">
        <v>13203</v>
      </c>
      <c r="F25" s="34">
        <v>6758</v>
      </c>
      <c r="G25" s="34"/>
      <c r="H25" s="34">
        <v>3924</v>
      </c>
      <c r="I25" s="34"/>
      <c r="J25" s="86">
        <v>6760</v>
      </c>
      <c r="K25" s="83"/>
      <c r="L25" s="86">
        <v>1010</v>
      </c>
      <c r="M25" s="83"/>
      <c r="N25" s="86">
        <v>66</v>
      </c>
      <c r="O25" s="83"/>
      <c r="P25" s="86">
        <v>61</v>
      </c>
      <c r="Q25" s="83"/>
      <c r="R25" s="86">
        <v>33</v>
      </c>
      <c r="S25" s="83"/>
      <c r="T25" s="86">
        <v>1349</v>
      </c>
    </row>
    <row r="26" spans="2:20" ht="22.5" customHeight="1" x14ac:dyDescent="0.25">
      <c r="B26" s="17" t="s">
        <v>61</v>
      </c>
      <c r="C26" s="12"/>
      <c r="D26" s="34">
        <v>545</v>
      </c>
      <c r="E26" s="34">
        <v>5681</v>
      </c>
      <c r="F26" s="34">
        <v>2779</v>
      </c>
      <c r="G26" s="34"/>
      <c r="H26" s="34">
        <v>1874</v>
      </c>
      <c r="I26" s="34"/>
      <c r="J26" s="86">
        <v>2142</v>
      </c>
      <c r="K26" s="83"/>
      <c r="L26" s="86">
        <v>779</v>
      </c>
      <c r="M26" s="83"/>
      <c r="N26" s="86">
        <v>16</v>
      </c>
      <c r="O26" s="83"/>
      <c r="P26" s="86">
        <v>28</v>
      </c>
      <c r="Q26" s="83"/>
      <c r="R26" s="86">
        <v>9</v>
      </c>
      <c r="S26" s="83"/>
      <c r="T26" s="86">
        <v>833</v>
      </c>
    </row>
    <row r="27" spans="2:20" ht="22.5" customHeight="1" x14ac:dyDescent="0.25">
      <c r="B27" s="17" t="s">
        <v>62</v>
      </c>
      <c r="C27" s="55"/>
      <c r="D27" s="34">
        <v>363</v>
      </c>
      <c r="E27" s="34">
        <v>5450</v>
      </c>
      <c r="F27" s="34">
        <v>1973</v>
      </c>
      <c r="G27" s="34"/>
      <c r="H27" s="34">
        <v>1930</v>
      </c>
      <c r="I27" s="34"/>
      <c r="J27" s="86">
        <v>2520</v>
      </c>
      <c r="K27" s="83"/>
      <c r="L27" s="86">
        <v>369</v>
      </c>
      <c r="M27" s="83"/>
      <c r="N27" s="86">
        <v>30</v>
      </c>
      <c r="O27" s="83"/>
      <c r="P27" s="86">
        <v>29</v>
      </c>
      <c r="Q27" s="83"/>
      <c r="R27" s="86">
        <v>13</v>
      </c>
      <c r="S27" s="83"/>
      <c r="T27" s="86">
        <v>559</v>
      </c>
    </row>
    <row r="28" spans="2:20" ht="22.5" customHeight="1" x14ac:dyDescent="0.25">
      <c r="B28" s="17" t="s">
        <v>63</v>
      </c>
      <c r="C28" s="12"/>
      <c r="D28" s="34">
        <v>247</v>
      </c>
      <c r="E28" s="34">
        <v>2720</v>
      </c>
      <c r="F28" s="34">
        <v>1299</v>
      </c>
      <c r="G28" s="34"/>
      <c r="H28" s="34">
        <v>547</v>
      </c>
      <c r="I28" s="34"/>
      <c r="J28" s="86">
        <v>1520</v>
      </c>
      <c r="K28" s="83"/>
      <c r="L28" s="86">
        <v>137</v>
      </c>
      <c r="M28" s="83"/>
      <c r="N28" s="86">
        <v>6</v>
      </c>
      <c r="O28" s="83"/>
      <c r="P28" s="86">
        <v>11</v>
      </c>
      <c r="Q28" s="83"/>
      <c r="R28" s="86">
        <v>10</v>
      </c>
      <c r="S28" s="83"/>
      <c r="T28" s="86">
        <v>489</v>
      </c>
    </row>
    <row r="29" spans="2:20" ht="22.5" customHeight="1" x14ac:dyDescent="0.25">
      <c r="B29" s="17" t="s">
        <v>64</v>
      </c>
      <c r="C29" s="12"/>
      <c r="D29" s="34">
        <v>394</v>
      </c>
      <c r="E29" s="34">
        <v>2303</v>
      </c>
      <c r="F29" s="34">
        <v>1200</v>
      </c>
      <c r="G29" s="34"/>
      <c r="H29" s="34">
        <v>627</v>
      </c>
      <c r="I29" s="34"/>
      <c r="J29" s="86">
        <v>1034</v>
      </c>
      <c r="K29" s="83"/>
      <c r="L29" s="86">
        <v>380</v>
      </c>
      <c r="M29" s="83"/>
      <c r="N29" s="86">
        <v>7</v>
      </c>
      <c r="O29" s="83"/>
      <c r="P29" s="86">
        <v>5</v>
      </c>
      <c r="Q29" s="83"/>
      <c r="R29" s="86">
        <v>6</v>
      </c>
      <c r="S29" s="83"/>
      <c r="T29" s="86">
        <v>244</v>
      </c>
    </row>
    <row r="30" spans="2:20" ht="22.5" customHeight="1" x14ac:dyDescent="0.25">
      <c r="B30" s="17" t="s">
        <v>65</v>
      </c>
      <c r="C30" s="12"/>
      <c r="D30" s="34">
        <v>141</v>
      </c>
      <c r="E30" s="34">
        <v>5541</v>
      </c>
      <c r="F30" s="34">
        <v>2075</v>
      </c>
      <c r="G30" s="34"/>
      <c r="H30" s="34">
        <v>1581</v>
      </c>
      <c r="I30" s="34"/>
      <c r="J30" s="86">
        <v>2504</v>
      </c>
      <c r="K30" s="83"/>
      <c r="L30" s="86">
        <v>379</v>
      </c>
      <c r="M30" s="83"/>
      <c r="N30" s="86">
        <v>2</v>
      </c>
      <c r="O30" s="83"/>
      <c r="P30" s="86">
        <v>5</v>
      </c>
      <c r="Q30" s="83"/>
      <c r="R30" s="86">
        <v>5</v>
      </c>
      <c r="S30" s="83"/>
      <c r="T30" s="86">
        <v>1065</v>
      </c>
    </row>
    <row r="31" spans="2:20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</row>
    <row r="32" spans="2:20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</row>
    <row r="33" spans="3:19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</row>
    <row r="34" spans="3:19" x14ac:dyDescent="0.25">
      <c r="C34" s="9"/>
      <c r="E34" s="11"/>
      <c r="G34" s="11"/>
      <c r="I34" s="11"/>
      <c r="K34" s="11"/>
      <c r="M34" s="11"/>
      <c r="O34" s="11"/>
      <c r="Q34" s="11"/>
      <c r="S34" s="11"/>
    </row>
    <row r="35" spans="3:19" x14ac:dyDescent="0.25">
      <c r="C35" s="9"/>
      <c r="E35" s="9"/>
      <c r="G35" s="9"/>
      <c r="I35" s="9"/>
      <c r="K35" s="9"/>
      <c r="M35" s="9"/>
      <c r="O35" s="9"/>
      <c r="Q35" s="9"/>
      <c r="S35" s="9"/>
    </row>
    <row r="36" spans="3:19" x14ac:dyDescent="0.25">
      <c r="C36" s="12"/>
      <c r="E36" s="12"/>
      <c r="G36" s="12"/>
      <c r="I36" s="12"/>
      <c r="K36" s="12"/>
      <c r="M36" s="12"/>
      <c r="O36" s="12"/>
      <c r="Q36" s="12"/>
      <c r="S36" s="12"/>
    </row>
    <row r="37" spans="3:19" x14ac:dyDescent="0.25">
      <c r="C37" s="12"/>
      <c r="E37" s="12"/>
      <c r="G37" s="12"/>
      <c r="I37" s="12"/>
      <c r="K37" s="12"/>
      <c r="M37" s="12"/>
      <c r="O37" s="12"/>
      <c r="Q37" s="12"/>
      <c r="S37" s="12"/>
    </row>
    <row r="38" spans="3:19" x14ac:dyDescent="0.25">
      <c r="C38" s="12"/>
      <c r="E38" s="12"/>
      <c r="G38" s="12"/>
      <c r="I38" s="12"/>
      <c r="K38" s="12"/>
      <c r="M38" s="12"/>
      <c r="O38" s="12"/>
      <c r="Q38" s="12"/>
      <c r="S38" s="12"/>
    </row>
    <row r="39" spans="3:19" x14ac:dyDescent="0.25">
      <c r="C39" s="12"/>
      <c r="E39" s="13"/>
      <c r="G39" s="13"/>
      <c r="I39" s="13"/>
      <c r="K39" s="13"/>
      <c r="M39" s="13"/>
      <c r="O39" s="13"/>
      <c r="Q39" s="13"/>
      <c r="S39" s="13"/>
    </row>
    <row r="40" spans="3:19" x14ac:dyDescent="0.25">
      <c r="C40" s="12"/>
      <c r="E40" s="13"/>
      <c r="G40" s="13"/>
      <c r="I40" s="13"/>
      <c r="K40" s="13"/>
      <c r="M40" s="13"/>
      <c r="O40" s="13"/>
      <c r="Q40" s="13"/>
      <c r="S40" s="13"/>
    </row>
    <row r="41" spans="3:19" x14ac:dyDescent="0.25">
      <c r="C41" s="12"/>
      <c r="E41" s="13"/>
      <c r="G41" s="13"/>
      <c r="I41" s="13"/>
      <c r="K41" s="13"/>
      <c r="M41" s="13"/>
      <c r="O41" s="13"/>
      <c r="Q41" s="13"/>
      <c r="S41" s="13"/>
    </row>
    <row r="42" spans="3:19" x14ac:dyDescent="0.25">
      <c r="C42" s="12"/>
      <c r="E42" s="13"/>
      <c r="G42" s="13"/>
      <c r="I42" s="13"/>
      <c r="K42" s="13"/>
      <c r="M42" s="13"/>
      <c r="O42" s="13"/>
      <c r="Q42" s="13"/>
      <c r="S42" s="13"/>
    </row>
    <row r="43" spans="3:19" x14ac:dyDescent="0.25">
      <c r="C43" s="12"/>
      <c r="E43" s="12"/>
      <c r="G43" s="12"/>
      <c r="I43" s="12"/>
      <c r="K43" s="12"/>
      <c r="M43" s="12"/>
      <c r="O43" s="12"/>
      <c r="Q43" s="12"/>
      <c r="S43" s="12"/>
    </row>
    <row r="44" spans="3:19" x14ac:dyDescent="0.25">
      <c r="C44" s="12"/>
      <c r="E44" s="13"/>
      <c r="G44" s="13"/>
      <c r="I44" s="13"/>
      <c r="K44" s="13"/>
      <c r="M44" s="13"/>
      <c r="O44" s="13"/>
      <c r="Q44" s="13"/>
      <c r="S44" s="13"/>
    </row>
    <row r="45" spans="3:19" x14ac:dyDescent="0.25">
      <c r="C45" s="12"/>
      <c r="E45" s="13"/>
      <c r="G45" s="13"/>
      <c r="I45" s="13"/>
      <c r="K45" s="13"/>
      <c r="M45" s="13"/>
      <c r="O45" s="13"/>
      <c r="Q45" s="13"/>
      <c r="S45" s="13"/>
    </row>
    <row r="46" spans="3:19" x14ac:dyDescent="0.25">
      <c r="C46" s="12"/>
      <c r="E46" s="13"/>
      <c r="G46" s="13"/>
      <c r="I46" s="13"/>
      <c r="K46" s="13"/>
      <c r="M46" s="13"/>
      <c r="O46" s="13"/>
      <c r="Q46" s="13"/>
      <c r="S46" s="13"/>
    </row>
    <row r="48" spans="3:19" x14ac:dyDescent="0.2">
      <c r="C48" s="19"/>
      <c r="E48" s="2"/>
      <c r="G48" s="2"/>
      <c r="I48" s="2"/>
      <c r="K48" s="2"/>
      <c r="M48" s="2"/>
      <c r="O48" s="2"/>
      <c r="Q48" s="2"/>
      <c r="S48" s="2"/>
    </row>
    <row r="49" spans="3:19" x14ac:dyDescent="0.2">
      <c r="C49" s="20"/>
      <c r="E49" s="4"/>
      <c r="G49" s="4"/>
      <c r="I49" s="4"/>
      <c r="K49" s="4"/>
      <c r="M49" s="4"/>
      <c r="O49" s="4"/>
      <c r="Q49" s="4"/>
      <c r="S49" s="4"/>
    </row>
    <row r="50" spans="3:19" x14ac:dyDescent="0.2">
      <c r="C50" s="20"/>
      <c r="E50" s="4"/>
      <c r="G50" s="4"/>
      <c r="I50" s="4"/>
      <c r="K50" s="4"/>
      <c r="M50" s="4"/>
      <c r="O50" s="4"/>
      <c r="Q50" s="4"/>
      <c r="S50" s="4"/>
    </row>
  </sheetData>
  <mergeCells count="5">
    <mergeCell ref="B3:T3"/>
    <mergeCell ref="B5:T5"/>
    <mergeCell ref="B6:T6"/>
    <mergeCell ref="B8:B10"/>
    <mergeCell ref="D8:T8"/>
  </mergeCells>
  <pageMargins left="0.31496062992125984" right="0" top="0.74803149606299213" bottom="0.74803149606299213" header="0.31496062992125984" footer="0.31496062992125984"/>
  <pageSetup paperSize="9" scale="95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C50"/>
  <sheetViews>
    <sheetView zoomScaleNormal="100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140625" style="28" customWidth="1"/>
    <col min="6" max="6" width="0.85546875" style="28" customWidth="1"/>
    <col min="7" max="7" width="7" style="28" customWidth="1"/>
    <col min="8" max="8" width="0.85546875" style="28" customWidth="1"/>
    <col min="9" max="9" width="8.5703125" style="28" customWidth="1"/>
    <col min="10" max="10" width="0.85546875" style="28" customWidth="1"/>
    <col min="11" max="11" width="6.85546875" style="28" customWidth="1"/>
    <col min="12" max="12" width="0.85546875" style="28" customWidth="1"/>
    <col min="13" max="13" width="7.57031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6.7109375" style="28" customWidth="1"/>
    <col min="18" max="18" width="0.85546875" style="28" customWidth="1"/>
    <col min="19" max="19" width="7" style="28" customWidth="1"/>
    <col min="20" max="20" width="0.85546875" style="28" customWidth="1"/>
    <col min="21" max="21" width="5.7109375" style="28" customWidth="1"/>
    <col min="22" max="22" width="0.85546875" style="28" customWidth="1"/>
    <col min="23" max="23" width="5.7109375" style="28" customWidth="1"/>
    <col min="24" max="24" width="0.85546875" style="28" customWidth="1"/>
    <col min="25" max="25" width="6.140625" style="28" customWidth="1"/>
    <col min="26" max="26" width="0.85546875" style="28" customWidth="1"/>
    <col min="27" max="27" width="5.140625" style="28" bestFit="1" customWidth="1"/>
    <col min="28" max="28" width="0.85546875" style="28" customWidth="1"/>
    <col min="29" max="29" width="7" style="28" customWidth="1"/>
    <col min="30" max="16384" width="9.140625" style="28"/>
  </cols>
  <sheetData>
    <row r="2" spans="2:29" ht="15" x14ac:dyDescent="0.25">
      <c r="C2" s="27"/>
      <c r="E2" s="27"/>
      <c r="G2" s="27"/>
      <c r="AC2" s="27" t="s">
        <v>223</v>
      </c>
    </row>
    <row r="3" spans="2:29" ht="28.5" customHeight="1" x14ac:dyDescent="0.25">
      <c r="B3" s="140" t="s">
        <v>241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</row>
    <row r="4" spans="2:29" ht="3.75" customHeight="1" x14ac:dyDescent="0.25"/>
    <row r="5" spans="2:29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</row>
    <row r="6" spans="2:29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</row>
    <row r="7" spans="2:29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</row>
    <row r="8" spans="2:29" ht="15.75" customHeight="1" x14ac:dyDescent="0.2">
      <c r="B8" s="148" t="s">
        <v>43</v>
      </c>
      <c r="C8" s="148"/>
      <c r="D8" s="54"/>
      <c r="E8" s="149" t="s">
        <v>194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</row>
    <row r="9" spans="2:29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</row>
    <row r="10" spans="2:29" s="31" customFormat="1" ht="97.5" customHeight="1" x14ac:dyDescent="0.2">
      <c r="B10" s="148"/>
      <c r="C10" s="148"/>
      <c r="D10" s="54"/>
      <c r="E10" s="58" t="s">
        <v>242</v>
      </c>
      <c r="F10" s="59"/>
      <c r="G10" s="58" t="s">
        <v>229</v>
      </c>
      <c r="H10" s="59"/>
      <c r="I10" s="58" t="s">
        <v>249</v>
      </c>
      <c r="J10" s="59"/>
      <c r="K10" s="58" t="s">
        <v>243</v>
      </c>
      <c r="L10" s="59"/>
      <c r="M10" s="58" t="s">
        <v>244</v>
      </c>
      <c r="N10" s="59"/>
      <c r="O10" s="58" t="s">
        <v>245</v>
      </c>
      <c r="P10" s="59"/>
      <c r="Q10" s="58" t="s">
        <v>246</v>
      </c>
      <c r="R10" s="59"/>
      <c r="S10" s="58" t="s">
        <v>251</v>
      </c>
      <c r="T10" s="59"/>
      <c r="U10" s="58" t="s">
        <v>252</v>
      </c>
      <c r="V10" s="59"/>
      <c r="W10" s="58" t="s">
        <v>247</v>
      </c>
      <c r="X10" s="59"/>
      <c r="Y10" s="58" t="s">
        <v>248</v>
      </c>
      <c r="Z10" s="59"/>
      <c r="AA10" s="58" t="s">
        <v>250</v>
      </c>
      <c r="AB10" s="59"/>
      <c r="AC10" s="58" t="s">
        <v>203</v>
      </c>
    </row>
    <row r="11" spans="2:29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32"/>
    </row>
    <row r="12" spans="2:29" ht="16.5" customHeight="1" x14ac:dyDescent="0.25">
      <c r="C12" s="5" t="s">
        <v>20</v>
      </c>
      <c r="D12" s="43"/>
      <c r="E12" s="85">
        <v>4447</v>
      </c>
      <c r="F12" s="80"/>
      <c r="G12" s="85">
        <v>2589</v>
      </c>
      <c r="H12" s="80"/>
      <c r="I12" s="85">
        <v>115</v>
      </c>
      <c r="J12" s="80"/>
      <c r="K12" s="85">
        <v>349</v>
      </c>
      <c r="L12" s="80"/>
      <c r="M12" s="85">
        <v>3154</v>
      </c>
      <c r="N12" s="80"/>
      <c r="O12" s="85">
        <v>2533</v>
      </c>
      <c r="P12" s="80"/>
      <c r="Q12" s="85">
        <v>675</v>
      </c>
      <c r="R12" s="80"/>
      <c r="S12" s="85">
        <v>4711</v>
      </c>
      <c r="T12" s="80"/>
      <c r="U12" s="85">
        <v>3412</v>
      </c>
      <c r="V12" s="80"/>
      <c r="W12" s="85">
        <v>137</v>
      </c>
      <c r="X12" s="80"/>
      <c r="Y12" s="85">
        <v>99</v>
      </c>
      <c r="Z12" s="80"/>
      <c r="AA12" s="85">
        <v>242</v>
      </c>
      <c r="AB12" s="80"/>
      <c r="AC12" s="85">
        <v>9841</v>
      </c>
    </row>
    <row r="13" spans="2:29" ht="16.5" customHeight="1" x14ac:dyDescent="0.25">
      <c r="B13" s="8" t="s">
        <v>21</v>
      </c>
      <c r="C13" s="9" t="s">
        <v>27</v>
      </c>
      <c r="D13" s="9"/>
      <c r="E13" s="87">
        <v>76</v>
      </c>
      <c r="F13" s="80"/>
      <c r="G13" s="87">
        <v>38</v>
      </c>
      <c r="H13" s="80"/>
      <c r="I13" s="87">
        <v>0</v>
      </c>
      <c r="J13" s="80"/>
      <c r="K13" s="87">
        <v>2</v>
      </c>
      <c r="L13" s="80"/>
      <c r="M13" s="87">
        <v>14</v>
      </c>
      <c r="N13" s="80"/>
      <c r="O13" s="87">
        <v>29</v>
      </c>
      <c r="P13" s="80"/>
      <c r="Q13" s="87">
        <v>7</v>
      </c>
      <c r="R13" s="80"/>
      <c r="S13" s="87">
        <v>43</v>
      </c>
      <c r="T13" s="80"/>
      <c r="U13" s="87">
        <v>46</v>
      </c>
      <c r="V13" s="80"/>
      <c r="W13" s="87">
        <v>3</v>
      </c>
      <c r="X13" s="80"/>
      <c r="Y13" s="87">
        <v>1</v>
      </c>
      <c r="Z13" s="80"/>
      <c r="AA13" s="87">
        <v>1</v>
      </c>
      <c r="AB13" s="80"/>
      <c r="AC13" s="87">
        <v>184</v>
      </c>
    </row>
    <row r="14" spans="2:29" ht="16.5" customHeight="1" x14ac:dyDescent="0.25">
      <c r="B14" s="10" t="s">
        <v>0</v>
      </c>
      <c r="C14" s="11" t="s">
        <v>22</v>
      </c>
      <c r="D14" s="9"/>
      <c r="E14" s="87">
        <v>4</v>
      </c>
      <c r="F14" s="80"/>
      <c r="G14" s="87">
        <v>6</v>
      </c>
      <c r="H14" s="80"/>
      <c r="I14" s="87">
        <v>0</v>
      </c>
      <c r="J14" s="80"/>
      <c r="K14" s="87">
        <v>1</v>
      </c>
      <c r="L14" s="80"/>
      <c r="M14" s="87">
        <v>5</v>
      </c>
      <c r="N14" s="80"/>
      <c r="O14" s="87">
        <v>3</v>
      </c>
      <c r="P14" s="80"/>
      <c r="Q14" s="87">
        <v>4</v>
      </c>
      <c r="R14" s="80"/>
      <c r="S14" s="87">
        <v>2</v>
      </c>
      <c r="T14" s="80"/>
      <c r="U14" s="87">
        <v>0</v>
      </c>
      <c r="V14" s="80"/>
      <c r="W14" s="87">
        <v>0</v>
      </c>
      <c r="X14" s="80"/>
      <c r="Y14" s="87">
        <v>0</v>
      </c>
      <c r="Z14" s="80"/>
      <c r="AA14" s="87">
        <v>1</v>
      </c>
      <c r="AB14" s="80"/>
      <c r="AC14" s="87">
        <v>16</v>
      </c>
    </row>
    <row r="15" spans="2:29" ht="16.5" customHeight="1" x14ac:dyDescent="0.25">
      <c r="B15" s="10" t="s">
        <v>1</v>
      </c>
      <c r="C15" s="11" t="s">
        <v>23</v>
      </c>
      <c r="D15" s="9"/>
      <c r="E15" s="87">
        <v>522</v>
      </c>
      <c r="F15" s="80"/>
      <c r="G15" s="87">
        <v>413</v>
      </c>
      <c r="H15" s="80"/>
      <c r="I15" s="87">
        <v>17</v>
      </c>
      <c r="J15" s="80"/>
      <c r="K15" s="87">
        <v>59</v>
      </c>
      <c r="L15" s="80"/>
      <c r="M15" s="87">
        <v>483</v>
      </c>
      <c r="N15" s="80"/>
      <c r="O15" s="87">
        <v>353</v>
      </c>
      <c r="P15" s="80"/>
      <c r="Q15" s="87">
        <v>54</v>
      </c>
      <c r="R15" s="80"/>
      <c r="S15" s="87">
        <v>197</v>
      </c>
      <c r="T15" s="80"/>
      <c r="U15" s="87">
        <v>92</v>
      </c>
      <c r="V15" s="80"/>
      <c r="W15" s="87">
        <v>8</v>
      </c>
      <c r="X15" s="80"/>
      <c r="Y15" s="87">
        <v>8</v>
      </c>
      <c r="Z15" s="80"/>
      <c r="AA15" s="87">
        <v>17</v>
      </c>
      <c r="AB15" s="80"/>
      <c r="AC15" s="87">
        <v>926</v>
      </c>
    </row>
    <row r="16" spans="2:29" ht="16.5" customHeight="1" x14ac:dyDescent="0.25">
      <c r="B16" s="8" t="s">
        <v>2</v>
      </c>
      <c r="C16" s="9" t="s">
        <v>30</v>
      </c>
      <c r="D16" s="9"/>
      <c r="E16" s="87">
        <v>7</v>
      </c>
      <c r="F16" s="80"/>
      <c r="G16" s="87">
        <v>0</v>
      </c>
      <c r="H16" s="80"/>
      <c r="I16" s="87">
        <v>0</v>
      </c>
      <c r="J16" s="80"/>
      <c r="K16" s="87">
        <v>1</v>
      </c>
      <c r="L16" s="80"/>
      <c r="M16" s="87">
        <v>14</v>
      </c>
      <c r="N16" s="80"/>
      <c r="O16" s="87">
        <v>30</v>
      </c>
      <c r="P16" s="80"/>
      <c r="Q16" s="87">
        <v>29</v>
      </c>
      <c r="R16" s="80"/>
      <c r="S16" s="87">
        <v>7</v>
      </c>
      <c r="T16" s="80"/>
      <c r="U16" s="87">
        <v>2</v>
      </c>
      <c r="V16" s="80"/>
      <c r="W16" s="87">
        <v>0</v>
      </c>
      <c r="X16" s="80"/>
      <c r="Y16" s="87">
        <v>0</v>
      </c>
      <c r="Z16" s="80"/>
      <c r="AA16" s="87">
        <v>0</v>
      </c>
      <c r="AB16" s="80"/>
      <c r="AC16" s="87">
        <v>4</v>
      </c>
    </row>
    <row r="17" spans="2:29" ht="16.5" customHeight="1" x14ac:dyDescent="0.25">
      <c r="B17" s="10" t="s">
        <v>3</v>
      </c>
      <c r="C17" s="11" t="s">
        <v>28</v>
      </c>
      <c r="D17" s="9"/>
      <c r="E17" s="87">
        <v>99</v>
      </c>
      <c r="F17" s="80"/>
      <c r="G17" s="87">
        <v>74</v>
      </c>
      <c r="H17" s="80"/>
      <c r="I17" s="87">
        <v>3</v>
      </c>
      <c r="J17" s="80"/>
      <c r="K17" s="87">
        <v>26</v>
      </c>
      <c r="L17" s="80"/>
      <c r="M17" s="87">
        <v>83</v>
      </c>
      <c r="N17" s="80"/>
      <c r="O17" s="87">
        <v>68</v>
      </c>
      <c r="P17" s="80"/>
      <c r="Q17" s="87">
        <v>32</v>
      </c>
      <c r="R17" s="80"/>
      <c r="S17" s="87">
        <v>43</v>
      </c>
      <c r="T17" s="80"/>
      <c r="U17" s="87">
        <v>28</v>
      </c>
      <c r="V17" s="80"/>
      <c r="W17" s="87">
        <v>2</v>
      </c>
      <c r="X17" s="80"/>
      <c r="Y17" s="87">
        <v>0</v>
      </c>
      <c r="Z17" s="80"/>
      <c r="AA17" s="87">
        <v>5</v>
      </c>
      <c r="AB17" s="80"/>
      <c r="AC17" s="87">
        <v>96</v>
      </c>
    </row>
    <row r="18" spans="2:29" ht="16.5" customHeight="1" x14ac:dyDescent="0.25">
      <c r="B18" s="8" t="s">
        <v>4</v>
      </c>
      <c r="C18" s="9" t="s">
        <v>24</v>
      </c>
      <c r="D18" s="9"/>
      <c r="E18" s="87">
        <v>277</v>
      </c>
      <c r="F18" s="80"/>
      <c r="G18" s="87">
        <v>67</v>
      </c>
      <c r="H18" s="80"/>
      <c r="I18" s="87">
        <v>1</v>
      </c>
      <c r="J18" s="80"/>
      <c r="K18" s="87">
        <v>12</v>
      </c>
      <c r="L18" s="80"/>
      <c r="M18" s="87">
        <v>17</v>
      </c>
      <c r="N18" s="80"/>
      <c r="O18" s="87">
        <v>20</v>
      </c>
      <c r="P18" s="80"/>
      <c r="Q18" s="87">
        <v>17</v>
      </c>
      <c r="R18" s="80"/>
      <c r="S18" s="87">
        <v>72</v>
      </c>
      <c r="T18" s="80"/>
      <c r="U18" s="87">
        <v>31</v>
      </c>
      <c r="V18" s="80"/>
      <c r="W18" s="87">
        <v>1</v>
      </c>
      <c r="X18" s="80"/>
      <c r="Y18" s="87">
        <v>1</v>
      </c>
      <c r="Z18" s="80"/>
      <c r="AA18" s="87">
        <v>1</v>
      </c>
      <c r="AB18" s="80"/>
      <c r="AC18" s="87">
        <v>430</v>
      </c>
    </row>
    <row r="19" spans="2:29" ht="16.5" customHeight="1" x14ac:dyDescent="0.25">
      <c r="B19" s="8" t="s">
        <v>5</v>
      </c>
      <c r="C19" s="12" t="s">
        <v>176</v>
      </c>
      <c r="D19" s="12"/>
      <c r="E19" s="87">
        <v>1235</v>
      </c>
      <c r="F19" s="80"/>
      <c r="G19" s="87">
        <v>815</v>
      </c>
      <c r="H19" s="80"/>
      <c r="I19" s="87">
        <v>17</v>
      </c>
      <c r="J19" s="80"/>
      <c r="K19" s="87">
        <v>51</v>
      </c>
      <c r="L19" s="80"/>
      <c r="M19" s="87">
        <v>869</v>
      </c>
      <c r="N19" s="80"/>
      <c r="O19" s="87">
        <v>899</v>
      </c>
      <c r="P19" s="80"/>
      <c r="Q19" s="87">
        <v>265</v>
      </c>
      <c r="R19" s="80"/>
      <c r="S19" s="87">
        <v>1885</v>
      </c>
      <c r="T19" s="80"/>
      <c r="U19" s="87">
        <v>1598</v>
      </c>
      <c r="V19" s="80"/>
      <c r="W19" s="87">
        <v>79</v>
      </c>
      <c r="X19" s="80"/>
      <c r="Y19" s="87">
        <v>67</v>
      </c>
      <c r="Z19" s="80"/>
      <c r="AA19" s="87">
        <v>71</v>
      </c>
      <c r="AB19" s="80"/>
      <c r="AC19" s="87">
        <v>3130</v>
      </c>
    </row>
    <row r="20" spans="2:29" ht="16.5" customHeight="1" x14ac:dyDescent="0.25">
      <c r="B20" s="8" t="s">
        <v>6</v>
      </c>
      <c r="C20" s="12" t="s">
        <v>25</v>
      </c>
      <c r="D20" s="12"/>
      <c r="E20" s="87">
        <v>154</v>
      </c>
      <c r="F20" s="80"/>
      <c r="G20" s="87">
        <v>319</v>
      </c>
      <c r="H20" s="80"/>
      <c r="I20" s="87">
        <v>4</v>
      </c>
      <c r="J20" s="80"/>
      <c r="K20" s="87">
        <v>29</v>
      </c>
      <c r="L20" s="80"/>
      <c r="M20" s="87">
        <v>331</v>
      </c>
      <c r="N20" s="80"/>
      <c r="O20" s="87">
        <v>308</v>
      </c>
      <c r="P20" s="80"/>
      <c r="Q20" s="87">
        <v>59</v>
      </c>
      <c r="R20" s="80"/>
      <c r="S20" s="87">
        <v>296</v>
      </c>
      <c r="T20" s="80"/>
      <c r="U20" s="87">
        <v>275</v>
      </c>
      <c r="V20" s="80"/>
      <c r="W20" s="87">
        <v>4</v>
      </c>
      <c r="X20" s="80"/>
      <c r="Y20" s="87">
        <v>2</v>
      </c>
      <c r="Z20" s="80"/>
      <c r="AA20" s="87">
        <v>47</v>
      </c>
      <c r="AB20" s="80"/>
      <c r="AC20" s="87">
        <v>280</v>
      </c>
    </row>
    <row r="21" spans="2:29" ht="16.5" customHeight="1" x14ac:dyDescent="0.25">
      <c r="B21" s="8" t="s">
        <v>7</v>
      </c>
      <c r="C21" s="12" t="s">
        <v>35</v>
      </c>
      <c r="D21" s="12"/>
      <c r="E21" s="87">
        <v>859</v>
      </c>
      <c r="F21" s="80"/>
      <c r="G21" s="87">
        <v>241</v>
      </c>
      <c r="H21" s="80"/>
      <c r="I21" s="87">
        <v>7</v>
      </c>
      <c r="J21" s="80"/>
      <c r="K21" s="87">
        <v>61</v>
      </c>
      <c r="L21" s="80"/>
      <c r="M21" s="87">
        <v>581</v>
      </c>
      <c r="N21" s="80"/>
      <c r="O21" s="87">
        <v>390</v>
      </c>
      <c r="P21" s="80"/>
      <c r="Q21" s="87">
        <v>35</v>
      </c>
      <c r="R21" s="80"/>
      <c r="S21" s="87">
        <v>636</v>
      </c>
      <c r="T21" s="80"/>
      <c r="U21" s="87">
        <v>181</v>
      </c>
      <c r="V21" s="80"/>
      <c r="W21" s="87">
        <v>12</v>
      </c>
      <c r="X21" s="80"/>
      <c r="Y21" s="87">
        <v>3</v>
      </c>
      <c r="Z21" s="80"/>
      <c r="AA21" s="87">
        <v>15</v>
      </c>
      <c r="AB21" s="80"/>
      <c r="AC21" s="87">
        <v>1110</v>
      </c>
    </row>
    <row r="22" spans="2:29" ht="16.5" customHeight="1" x14ac:dyDescent="0.25">
      <c r="B22" s="8" t="s">
        <v>8</v>
      </c>
      <c r="C22" s="13" t="s">
        <v>31</v>
      </c>
      <c r="D22" s="12"/>
      <c r="E22" s="87">
        <v>75</v>
      </c>
      <c r="F22" s="80"/>
      <c r="G22" s="87">
        <v>47</v>
      </c>
      <c r="H22" s="80"/>
      <c r="I22" s="87">
        <v>0</v>
      </c>
      <c r="J22" s="80"/>
      <c r="K22" s="87">
        <v>0</v>
      </c>
      <c r="L22" s="80"/>
      <c r="M22" s="87">
        <v>36</v>
      </c>
      <c r="N22" s="80"/>
      <c r="O22" s="87">
        <v>27</v>
      </c>
      <c r="P22" s="80"/>
      <c r="Q22" s="87">
        <v>0</v>
      </c>
      <c r="R22" s="80"/>
      <c r="S22" s="87">
        <v>55</v>
      </c>
      <c r="T22" s="80"/>
      <c r="U22" s="87">
        <v>30</v>
      </c>
      <c r="V22" s="80"/>
      <c r="W22" s="87">
        <v>1</v>
      </c>
      <c r="X22" s="80"/>
      <c r="Y22" s="87">
        <v>1</v>
      </c>
      <c r="Z22" s="80"/>
      <c r="AA22" s="87">
        <v>2</v>
      </c>
      <c r="AB22" s="80"/>
      <c r="AC22" s="87">
        <v>295</v>
      </c>
    </row>
    <row r="23" spans="2:29" ht="16.5" customHeight="1" x14ac:dyDescent="0.25">
      <c r="B23" s="8" t="s">
        <v>9</v>
      </c>
      <c r="C23" s="13" t="s">
        <v>32</v>
      </c>
      <c r="D23" s="12"/>
      <c r="E23" s="87">
        <v>34</v>
      </c>
      <c r="F23" s="80"/>
      <c r="G23" s="87">
        <v>24</v>
      </c>
      <c r="H23" s="80"/>
      <c r="I23" s="87">
        <v>2</v>
      </c>
      <c r="J23" s="80"/>
      <c r="K23" s="87">
        <v>2</v>
      </c>
      <c r="L23" s="80"/>
      <c r="M23" s="87">
        <v>42</v>
      </c>
      <c r="N23" s="80"/>
      <c r="O23" s="87">
        <v>0</v>
      </c>
      <c r="P23" s="80"/>
      <c r="Q23" s="87">
        <v>0</v>
      </c>
      <c r="R23" s="80"/>
      <c r="S23" s="87">
        <v>347</v>
      </c>
      <c r="T23" s="80"/>
      <c r="U23" s="87">
        <v>360</v>
      </c>
      <c r="V23" s="80"/>
      <c r="W23" s="87">
        <v>0</v>
      </c>
      <c r="X23" s="80"/>
      <c r="Y23" s="87">
        <v>0</v>
      </c>
      <c r="Z23" s="80"/>
      <c r="AA23" s="87">
        <v>31</v>
      </c>
      <c r="AB23" s="80"/>
      <c r="AC23" s="87">
        <v>205</v>
      </c>
    </row>
    <row r="24" spans="2:29" ht="16.5" customHeight="1" x14ac:dyDescent="0.25">
      <c r="B24" s="8" t="s">
        <v>10</v>
      </c>
      <c r="C24" s="13" t="s">
        <v>33</v>
      </c>
      <c r="D24" s="12"/>
      <c r="E24" s="87">
        <v>34</v>
      </c>
      <c r="F24" s="80"/>
      <c r="G24" s="87">
        <v>23</v>
      </c>
      <c r="H24" s="80"/>
      <c r="I24" s="87">
        <v>0</v>
      </c>
      <c r="J24" s="80"/>
      <c r="K24" s="87">
        <v>2</v>
      </c>
      <c r="L24" s="80"/>
      <c r="M24" s="87">
        <v>13</v>
      </c>
      <c r="N24" s="80"/>
      <c r="O24" s="87">
        <v>9</v>
      </c>
      <c r="P24" s="80"/>
      <c r="Q24" s="87">
        <v>5</v>
      </c>
      <c r="R24" s="80"/>
      <c r="S24" s="87">
        <v>37</v>
      </c>
      <c r="T24" s="80"/>
      <c r="U24" s="87">
        <v>26</v>
      </c>
      <c r="V24" s="80"/>
      <c r="W24" s="87">
        <v>2</v>
      </c>
      <c r="X24" s="80"/>
      <c r="Y24" s="87">
        <v>0</v>
      </c>
      <c r="Z24" s="80"/>
      <c r="AA24" s="87">
        <v>6</v>
      </c>
      <c r="AB24" s="80"/>
      <c r="AC24" s="87">
        <v>157</v>
      </c>
    </row>
    <row r="25" spans="2:29" ht="16.5" customHeight="1" x14ac:dyDescent="0.25">
      <c r="B25" s="8" t="s">
        <v>11</v>
      </c>
      <c r="C25" s="13" t="s">
        <v>36</v>
      </c>
      <c r="D25" s="12"/>
      <c r="E25" s="87">
        <v>243</v>
      </c>
      <c r="F25" s="80"/>
      <c r="G25" s="87">
        <v>117</v>
      </c>
      <c r="H25" s="80"/>
      <c r="I25" s="87">
        <v>6</v>
      </c>
      <c r="J25" s="80"/>
      <c r="K25" s="87">
        <v>22</v>
      </c>
      <c r="L25" s="80"/>
      <c r="M25" s="87">
        <v>69</v>
      </c>
      <c r="N25" s="80"/>
      <c r="O25" s="87">
        <v>16</v>
      </c>
      <c r="P25" s="80"/>
      <c r="Q25" s="87">
        <v>7</v>
      </c>
      <c r="R25" s="80"/>
      <c r="S25" s="87">
        <v>158</v>
      </c>
      <c r="T25" s="80"/>
      <c r="U25" s="87">
        <v>110</v>
      </c>
      <c r="V25" s="80"/>
      <c r="W25" s="87">
        <v>4</v>
      </c>
      <c r="X25" s="80"/>
      <c r="Y25" s="87">
        <v>1</v>
      </c>
      <c r="Z25" s="80"/>
      <c r="AA25" s="87">
        <v>10</v>
      </c>
      <c r="AB25" s="80"/>
      <c r="AC25" s="87">
        <v>698</v>
      </c>
    </row>
    <row r="26" spans="2:29" ht="16.5" customHeight="1" x14ac:dyDescent="0.25">
      <c r="B26" s="8" t="s">
        <v>12</v>
      </c>
      <c r="C26" s="12" t="s">
        <v>34</v>
      </c>
      <c r="D26" s="12"/>
      <c r="E26" s="87">
        <v>97</v>
      </c>
      <c r="F26" s="80"/>
      <c r="G26" s="87">
        <v>57</v>
      </c>
      <c r="H26" s="80"/>
      <c r="I26" s="87">
        <v>1</v>
      </c>
      <c r="J26" s="80"/>
      <c r="K26" s="87">
        <v>11</v>
      </c>
      <c r="L26" s="80"/>
      <c r="M26" s="87">
        <v>76</v>
      </c>
      <c r="N26" s="80"/>
      <c r="O26" s="87">
        <v>51</v>
      </c>
      <c r="P26" s="80"/>
      <c r="Q26" s="87">
        <v>8</v>
      </c>
      <c r="R26" s="80"/>
      <c r="S26" s="87">
        <v>121</v>
      </c>
      <c r="T26" s="80"/>
      <c r="U26" s="87">
        <v>101</v>
      </c>
      <c r="V26" s="80"/>
      <c r="W26" s="87">
        <v>2</v>
      </c>
      <c r="X26" s="80"/>
      <c r="Y26" s="87">
        <v>5</v>
      </c>
      <c r="Z26" s="80"/>
      <c r="AA26" s="87">
        <v>8</v>
      </c>
      <c r="AB26" s="80"/>
      <c r="AC26" s="87">
        <v>278</v>
      </c>
    </row>
    <row r="27" spans="2:29" ht="16.5" customHeight="1" x14ac:dyDescent="0.25">
      <c r="B27" s="14" t="s">
        <v>13</v>
      </c>
      <c r="C27" s="15" t="s">
        <v>37</v>
      </c>
      <c r="D27" s="55"/>
      <c r="E27" s="87">
        <v>38</v>
      </c>
      <c r="F27" s="80"/>
      <c r="G27" s="87">
        <v>4</v>
      </c>
      <c r="H27" s="80"/>
      <c r="I27" s="87">
        <v>3</v>
      </c>
      <c r="J27" s="80"/>
      <c r="K27" s="87">
        <v>0</v>
      </c>
      <c r="L27" s="80"/>
      <c r="M27" s="87">
        <v>44</v>
      </c>
      <c r="N27" s="80"/>
      <c r="O27" s="87">
        <v>20</v>
      </c>
      <c r="P27" s="80"/>
      <c r="Q27" s="87">
        <v>5</v>
      </c>
      <c r="R27" s="80"/>
      <c r="S27" s="87">
        <v>12</v>
      </c>
      <c r="T27" s="80"/>
      <c r="U27" s="87">
        <v>9</v>
      </c>
      <c r="V27" s="80"/>
      <c r="W27" s="87">
        <v>1</v>
      </c>
      <c r="X27" s="80"/>
      <c r="Y27" s="87">
        <v>0</v>
      </c>
      <c r="Z27" s="80"/>
      <c r="AA27" s="87">
        <v>0</v>
      </c>
      <c r="AB27" s="80"/>
      <c r="AC27" s="87">
        <v>64</v>
      </c>
    </row>
    <row r="28" spans="2:29" ht="16.5" customHeight="1" x14ac:dyDescent="0.25">
      <c r="B28" s="8" t="s">
        <v>14</v>
      </c>
      <c r="C28" s="13" t="s">
        <v>26</v>
      </c>
      <c r="D28" s="12"/>
      <c r="E28" s="87">
        <v>72</v>
      </c>
      <c r="F28" s="80"/>
      <c r="G28" s="87">
        <v>48</v>
      </c>
      <c r="H28" s="80"/>
      <c r="I28" s="87">
        <v>15</v>
      </c>
      <c r="J28" s="80"/>
      <c r="K28" s="87">
        <v>15</v>
      </c>
      <c r="L28" s="80"/>
      <c r="M28" s="87">
        <v>34</v>
      </c>
      <c r="N28" s="80"/>
      <c r="O28" s="87">
        <v>30</v>
      </c>
      <c r="P28" s="80"/>
      <c r="Q28" s="87">
        <v>30</v>
      </c>
      <c r="R28" s="80"/>
      <c r="S28" s="87">
        <v>120</v>
      </c>
      <c r="T28" s="80"/>
      <c r="U28" s="87">
        <v>68</v>
      </c>
      <c r="V28" s="80"/>
      <c r="W28" s="87">
        <v>2</v>
      </c>
      <c r="X28" s="80"/>
      <c r="Y28" s="87">
        <v>1</v>
      </c>
      <c r="Z28" s="80"/>
      <c r="AA28" s="87">
        <v>6</v>
      </c>
      <c r="AB28" s="80"/>
      <c r="AC28" s="87">
        <v>224</v>
      </c>
    </row>
    <row r="29" spans="2:29" ht="16.5" customHeight="1" x14ac:dyDescent="0.25">
      <c r="B29" s="8" t="s">
        <v>15</v>
      </c>
      <c r="C29" s="13" t="s">
        <v>38</v>
      </c>
      <c r="D29" s="12"/>
      <c r="E29" s="87">
        <v>383</v>
      </c>
      <c r="F29" s="80"/>
      <c r="G29" s="87">
        <v>158</v>
      </c>
      <c r="H29" s="80"/>
      <c r="I29" s="87">
        <v>35</v>
      </c>
      <c r="J29" s="80"/>
      <c r="K29" s="87">
        <v>31</v>
      </c>
      <c r="L29" s="80"/>
      <c r="M29" s="87">
        <v>376</v>
      </c>
      <c r="N29" s="80"/>
      <c r="O29" s="87">
        <v>236</v>
      </c>
      <c r="P29" s="80"/>
      <c r="Q29" s="87">
        <v>89</v>
      </c>
      <c r="R29" s="80"/>
      <c r="S29" s="87">
        <v>457</v>
      </c>
      <c r="T29" s="80"/>
      <c r="U29" s="87">
        <v>317</v>
      </c>
      <c r="V29" s="80"/>
      <c r="W29" s="87">
        <v>12</v>
      </c>
      <c r="X29" s="80"/>
      <c r="Y29" s="87">
        <v>6</v>
      </c>
      <c r="Z29" s="80"/>
      <c r="AA29" s="87">
        <v>15</v>
      </c>
      <c r="AB29" s="80"/>
      <c r="AC29" s="87">
        <v>1010</v>
      </c>
    </row>
    <row r="30" spans="2:29" ht="16.5" customHeight="1" x14ac:dyDescent="0.25">
      <c r="B30" s="8" t="s">
        <v>16</v>
      </c>
      <c r="C30" s="13" t="s">
        <v>39</v>
      </c>
      <c r="D30" s="12"/>
      <c r="E30" s="87">
        <v>28</v>
      </c>
      <c r="F30" s="80"/>
      <c r="G30" s="87">
        <v>12</v>
      </c>
      <c r="H30" s="80"/>
      <c r="I30" s="87">
        <v>1</v>
      </c>
      <c r="J30" s="80"/>
      <c r="K30" s="87">
        <v>2</v>
      </c>
      <c r="L30" s="80"/>
      <c r="M30" s="87">
        <v>12</v>
      </c>
      <c r="N30" s="80"/>
      <c r="O30" s="87">
        <v>10</v>
      </c>
      <c r="P30" s="80"/>
      <c r="Q30" s="87">
        <v>1</v>
      </c>
      <c r="R30" s="80"/>
      <c r="S30" s="87">
        <v>24</v>
      </c>
      <c r="T30" s="80"/>
      <c r="U30" s="87">
        <v>14</v>
      </c>
      <c r="V30" s="80"/>
      <c r="W30" s="87">
        <v>0</v>
      </c>
      <c r="X30" s="80"/>
      <c r="Y30" s="87">
        <v>0</v>
      </c>
      <c r="Z30" s="80"/>
      <c r="AA30" s="87">
        <v>0</v>
      </c>
      <c r="AB30" s="80"/>
      <c r="AC30" s="87">
        <v>121</v>
      </c>
    </row>
    <row r="31" spans="2:29" ht="16.5" customHeight="1" x14ac:dyDescent="0.25">
      <c r="B31" s="8" t="s">
        <v>17</v>
      </c>
      <c r="C31" s="13" t="s">
        <v>40</v>
      </c>
      <c r="D31" s="12"/>
      <c r="E31" s="87">
        <v>209</v>
      </c>
      <c r="F31" s="80"/>
      <c r="G31" s="87">
        <v>125</v>
      </c>
      <c r="H31" s="80"/>
      <c r="I31" s="87">
        <v>3</v>
      </c>
      <c r="J31" s="80"/>
      <c r="K31" s="87">
        <v>22</v>
      </c>
      <c r="L31" s="80"/>
      <c r="M31" s="87">
        <v>55</v>
      </c>
      <c r="N31" s="80"/>
      <c r="O31" s="87">
        <v>34</v>
      </c>
      <c r="P31" s="80"/>
      <c r="Q31" s="87">
        <v>28</v>
      </c>
      <c r="R31" s="80"/>
      <c r="S31" s="87">
        <v>199</v>
      </c>
      <c r="T31" s="80"/>
      <c r="U31" s="87">
        <v>124</v>
      </c>
      <c r="V31" s="80"/>
      <c r="W31" s="87">
        <v>4</v>
      </c>
      <c r="X31" s="80"/>
      <c r="Y31" s="87">
        <v>3</v>
      </c>
      <c r="Z31" s="80"/>
      <c r="AA31" s="87">
        <v>6</v>
      </c>
      <c r="AB31" s="80"/>
      <c r="AC31" s="87">
        <v>611</v>
      </c>
    </row>
    <row r="32" spans="2:29" ht="16.5" customHeight="1" x14ac:dyDescent="0.25">
      <c r="B32" s="14" t="s">
        <v>18</v>
      </c>
      <c r="C32" s="15" t="s">
        <v>177</v>
      </c>
      <c r="D32" s="9"/>
      <c r="E32" s="87">
        <v>0</v>
      </c>
      <c r="F32" s="84"/>
      <c r="G32" s="87">
        <v>1</v>
      </c>
      <c r="H32" s="84"/>
      <c r="I32" s="87">
        <v>0</v>
      </c>
      <c r="J32" s="84"/>
      <c r="K32" s="87">
        <v>0</v>
      </c>
      <c r="L32" s="84"/>
      <c r="M32" s="87">
        <v>0</v>
      </c>
      <c r="N32" s="84"/>
      <c r="O32" s="87">
        <v>0</v>
      </c>
      <c r="P32" s="84"/>
      <c r="Q32" s="87">
        <v>0</v>
      </c>
      <c r="R32" s="84"/>
      <c r="S32" s="87">
        <v>0</v>
      </c>
      <c r="T32" s="84"/>
      <c r="U32" s="87">
        <v>0</v>
      </c>
      <c r="V32" s="84"/>
      <c r="W32" s="87">
        <v>0</v>
      </c>
      <c r="X32" s="84"/>
      <c r="Y32" s="87">
        <v>0</v>
      </c>
      <c r="Z32" s="84"/>
      <c r="AA32" s="87">
        <v>0</v>
      </c>
      <c r="AB32" s="84"/>
      <c r="AC32" s="87">
        <v>0</v>
      </c>
    </row>
    <row r="33" spans="2:29" ht="16.5" customHeight="1" x14ac:dyDescent="0.25">
      <c r="B33" s="14" t="s">
        <v>19</v>
      </c>
      <c r="C33" s="15" t="s">
        <v>175</v>
      </c>
      <c r="D33" s="9"/>
      <c r="E33" s="87">
        <v>1</v>
      </c>
      <c r="F33" s="84"/>
      <c r="G33" s="87">
        <v>0</v>
      </c>
      <c r="H33" s="84"/>
      <c r="I33" s="87">
        <v>0</v>
      </c>
      <c r="J33" s="84"/>
      <c r="K33" s="87">
        <v>0</v>
      </c>
      <c r="L33" s="84"/>
      <c r="M33" s="87">
        <v>0</v>
      </c>
      <c r="N33" s="84"/>
      <c r="O33" s="87">
        <v>0</v>
      </c>
      <c r="P33" s="84"/>
      <c r="Q33" s="87">
        <v>0</v>
      </c>
      <c r="R33" s="84"/>
      <c r="S33" s="87">
        <v>0</v>
      </c>
      <c r="T33" s="84"/>
      <c r="U33" s="87">
        <v>0</v>
      </c>
      <c r="V33" s="84"/>
      <c r="W33" s="87">
        <v>0</v>
      </c>
      <c r="X33" s="84"/>
      <c r="Y33" s="87">
        <v>0</v>
      </c>
      <c r="Z33" s="84"/>
      <c r="AA33" s="87">
        <v>0</v>
      </c>
      <c r="AB33" s="84"/>
      <c r="AC33" s="87">
        <v>2</v>
      </c>
    </row>
    <row r="34" spans="2:29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  <c r="P34" s="42"/>
      <c r="Q34" s="63"/>
      <c r="R34" s="42"/>
      <c r="S34" s="63"/>
      <c r="T34" s="42"/>
      <c r="U34" s="63"/>
      <c r="V34" s="42"/>
      <c r="W34" s="63"/>
      <c r="X34" s="42"/>
      <c r="Y34" s="63"/>
      <c r="Z34" s="42"/>
      <c r="AA34" s="63"/>
      <c r="AB34" s="42"/>
      <c r="AC34" s="63"/>
    </row>
    <row r="35" spans="2:29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  <c r="R35" s="9"/>
      <c r="S35" s="29"/>
      <c r="T35" s="9"/>
      <c r="U35" s="29"/>
      <c r="V35" s="9"/>
      <c r="W35" s="29"/>
      <c r="X35" s="9"/>
      <c r="Y35" s="29"/>
      <c r="Z35" s="9"/>
      <c r="AA35" s="29"/>
      <c r="AB35" s="9"/>
      <c r="AC35" s="29"/>
    </row>
    <row r="36" spans="2:29" x14ac:dyDescent="0.25">
      <c r="D36" s="12"/>
      <c r="E36" s="29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  <c r="R36" s="12"/>
      <c r="S36" s="29"/>
      <c r="T36" s="12"/>
      <c r="U36" s="29"/>
      <c r="V36" s="12"/>
      <c r="W36" s="29"/>
      <c r="X36" s="12"/>
      <c r="Y36" s="29"/>
      <c r="Z36" s="12"/>
      <c r="AA36" s="29"/>
      <c r="AB36" s="12"/>
      <c r="AC36" s="29"/>
    </row>
    <row r="37" spans="2:29" x14ac:dyDescent="0.25">
      <c r="D37" s="12"/>
      <c r="E37" s="29"/>
      <c r="F37" s="12"/>
      <c r="G37" s="29"/>
      <c r="H37" s="12"/>
      <c r="I37" s="29"/>
      <c r="J37" s="12"/>
      <c r="K37" s="29"/>
      <c r="L37" s="12"/>
      <c r="M37" s="29"/>
      <c r="N37" s="12"/>
      <c r="O37" s="29"/>
      <c r="P37" s="12"/>
      <c r="Q37" s="29"/>
      <c r="R37" s="12"/>
      <c r="S37" s="29"/>
      <c r="T37" s="12"/>
      <c r="U37" s="29"/>
      <c r="V37" s="12"/>
      <c r="W37" s="29"/>
      <c r="X37" s="12"/>
      <c r="Y37" s="29"/>
      <c r="Z37" s="12"/>
      <c r="AA37" s="29"/>
      <c r="AB37" s="12"/>
      <c r="AC37" s="29"/>
    </row>
    <row r="38" spans="2:29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  <c r="R38" s="12"/>
      <c r="S38" s="29"/>
      <c r="T38" s="12"/>
      <c r="U38" s="29"/>
      <c r="V38" s="12"/>
      <c r="W38" s="29"/>
      <c r="X38" s="12"/>
      <c r="Y38" s="29"/>
      <c r="Z38" s="12"/>
      <c r="AA38" s="29"/>
      <c r="AB38" s="12"/>
      <c r="AC38" s="29"/>
    </row>
    <row r="39" spans="2:29" x14ac:dyDescent="0.25">
      <c r="D39" s="12"/>
      <c r="E39" s="29"/>
      <c r="F39" s="12"/>
      <c r="G39" s="29"/>
      <c r="H39" s="12"/>
      <c r="I39" s="29"/>
      <c r="J39" s="12"/>
      <c r="K39" s="29"/>
      <c r="L39" s="12"/>
      <c r="M39" s="29"/>
      <c r="N39" s="12"/>
      <c r="O39" s="29"/>
      <c r="P39" s="12"/>
      <c r="Q39" s="29"/>
      <c r="R39" s="12"/>
      <c r="S39" s="29"/>
      <c r="T39" s="12"/>
      <c r="U39" s="29"/>
      <c r="V39" s="12"/>
      <c r="W39" s="29"/>
      <c r="X39" s="12"/>
      <c r="Y39" s="29"/>
      <c r="Z39" s="12"/>
      <c r="AA39" s="29"/>
      <c r="AB39" s="12"/>
      <c r="AC39" s="29"/>
    </row>
    <row r="40" spans="2:29" x14ac:dyDescent="0.25">
      <c r="D40" s="12"/>
      <c r="E40" s="29"/>
      <c r="F40" s="12"/>
      <c r="G40" s="29"/>
      <c r="H40" s="12"/>
      <c r="I40" s="29"/>
      <c r="J40" s="12"/>
      <c r="K40" s="29"/>
      <c r="L40" s="12"/>
      <c r="M40" s="29"/>
      <c r="N40" s="12"/>
      <c r="O40" s="29"/>
      <c r="P40" s="12"/>
      <c r="Q40" s="29"/>
      <c r="R40" s="12"/>
      <c r="S40" s="29"/>
      <c r="T40" s="12"/>
      <c r="U40" s="29"/>
      <c r="V40" s="12"/>
      <c r="W40" s="29"/>
      <c r="X40" s="12"/>
      <c r="Y40" s="29"/>
      <c r="Z40" s="12"/>
      <c r="AA40" s="29"/>
      <c r="AB40" s="12"/>
      <c r="AC40" s="29"/>
    </row>
    <row r="41" spans="2:29" x14ac:dyDescent="0.25">
      <c r="D41" s="12"/>
      <c r="F41" s="13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</row>
    <row r="42" spans="2:29" x14ac:dyDescent="0.25">
      <c r="D42" s="12"/>
      <c r="F42" s="13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</row>
    <row r="43" spans="2:29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  <c r="X43" s="12"/>
      <c r="Z43" s="12"/>
      <c r="AB43" s="12"/>
    </row>
    <row r="44" spans="2:29" x14ac:dyDescent="0.25">
      <c r="D44" s="12"/>
      <c r="F44" s="13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</row>
    <row r="45" spans="2:29" x14ac:dyDescent="0.25">
      <c r="D45" s="12"/>
      <c r="F45" s="13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</row>
    <row r="46" spans="2:29" x14ac:dyDescent="0.25">
      <c r="D46" s="12"/>
      <c r="F46" s="13"/>
      <c r="H46" s="13"/>
      <c r="J46" s="13"/>
      <c r="L46" s="13"/>
      <c r="N46" s="13"/>
      <c r="P46" s="13"/>
      <c r="R46" s="13"/>
      <c r="T46" s="13"/>
      <c r="V46" s="13"/>
      <c r="X46" s="13"/>
      <c r="Z46" s="13"/>
      <c r="AB46" s="13"/>
    </row>
    <row r="48" spans="2:29" x14ac:dyDescent="0.2">
      <c r="D48" s="19"/>
      <c r="F48" s="2"/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</row>
    <row r="49" spans="4:28" x14ac:dyDescent="0.2">
      <c r="D49" s="20"/>
      <c r="F49" s="4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</row>
    <row r="50" spans="4:28" x14ac:dyDescent="0.2">
      <c r="D50" s="20"/>
      <c r="F50" s="4"/>
      <c r="H50" s="4"/>
      <c r="J50" s="4"/>
      <c r="L50" s="4"/>
      <c r="N50" s="4"/>
      <c r="P50" s="4"/>
      <c r="R50" s="4"/>
      <c r="T50" s="4"/>
      <c r="V50" s="4"/>
      <c r="X50" s="4"/>
      <c r="Z50" s="4"/>
      <c r="AB50" s="4"/>
    </row>
  </sheetData>
  <mergeCells count="5">
    <mergeCell ref="B3:AC3"/>
    <mergeCell ref="B5:AC5"/>
    <mergeCell ref="B6:AC6"/>
    <mergeCell ref="B8:C10"/>
    <mergeCell ref="E8:AC8"/>
  </mergeCells>
  <pageMargins left="0.31496062992125984" right="0" top="0.74803149606299213" bottom="0.74803149606299213" header="0.31496062992125984" footer="0.31496062992125984"/>
  <pageSetup paperSize="9" scale="82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B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28515625" style="28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28515625" style="28" customWidth="1"/>
    <col min="13" max="13" width="0.85546875" style="28" customWidth="1"/>
    <col min="14" max="14" width="6.28515625" style="28" customWidth="1"/>
    <col min="15" max="15" width="0.85546875" style="28" customWidth="1"/>
    <col min="16" max="16" width="7.42578125" style="28" customWidth="1"/>
    <col min="17" max="17" width="0.85546875" style="28" customWidth="1"/>
    <col min="18" max="18" width="7.140625" style="28" customWidth="1"/>
    <col min="19" max="19" width="0.85546875" style="28" customWidth="1"/>
    <col min="20" max="20" width="7.28515625" style="28" customWidth="1"/>
    <col min="21" max="21" width="0.85546875" style="28" customWidth="1"/>
    <col min="22" max="22" width="7" style="28" customWidth="1"/>
    <col min="23" max="23" width="0.85546875" style="28" customWidth="1"/>
    <col min="24" max="24" width="7.140625" style="28" customWidth="1"/>
    <col min="25" max="25" width="0.85546875" style="28" customWidth="1"/>
    <col min="26" max="26" width="6.85546875" style="28" customWidth="1"/>
    <col min="27" max="27" width="0.85546875" style="28" customWidth="1"/>
    <col min="28" max="28" width="7.5703125" style="28" customWidth="1"/>
    <col min="29" max="16384" width="9.140625" style="28"/>
  </cols>
  <sheetData>
    <row r="2" spans="2:28" ht="15" x14ac:dyDescent="0.25">
      <c r="B2" s="27"/>
      <c r="D2" s="27"/>
      <c r="F2" s="27"/>
      <c r="N2" s="27"/>
      <c r="AB2" s="27" t="s">
        <v>224</v>
      </c>
    </row>
    <row r="3" spans="2:28" ht="36" customHeight="1" x14ac:dyDescent="0.25">
      <c r="B3" s="140" t="s">
        <v>253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</row>
    <row r="4" spans="2:28" ht="3.75" customHeight="1" x14ac:dyDescent="0.25"/>
    <row r="5" spans="2:28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</row>
    <row r="6" spans="2:28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2:28" ht="3" customHeight="1" x14ac:dyDescent="0.25">
      <c r="D7" s="29"/>
      <c r="F7" s="29"/>
      <c r="H7" s="29"/>
      <c r="N7" s="29"/>
      <c r="P7" s="29"/>
    </row>
    <row r="8" spans="2:28" ht="21.75" customHeight="1" x14ac:dyDescent="0.2">
      <c r="B8" s="148" t="s">
        <v>47</v>
      </c>
      <c r="C8" s="54"/>
      <c r="D8" s="149" t="s">
        <v>194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</row>
    <row r="9" spans="2:28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</row>
    <row r="10" spans="2:28" s="31" customFormat="1" ht="88.5" customHeight="1" x14ac:dyDescent="0.2">
      <c r="B10" s="148"/>
      <c r="C10" s="54"/>
      <c r="D10" s="58" t="s">
        <v>242</v>
      </c>
      <c r="E10" s="59"/>
      <c r="F10" s="58" t="s">
        <v>229</v>
      </c>
      <c r="G10" s="59"/>
      <c r="H10" s="58" t="s">
        <v>249</v>
      </c>
      <c r="I10" s="59"/>
      <c r="J10" s="58" t="s">
        <v>243</v>
      </c>
      <c r="K10" s="59"/>
      <c r="L10" s="58" t="s">
        <v>244</v>
      </c>
      <c r="M10" s="59"/>
      <c r="N10" s="58" t="s">
        <v>245</v>
      </c>
      <c r="O10" s="59"/>
      <c r="P10" s="58" t="s">
        <v>246</v>
      </c>
      <c r="Q10" s="59"/>
      <c r="R10" s="58" t="s">
        <v>251</v>
      </c>
      <c r="S10" s="59"/>
      <c r="T10" s="58" t="s">
        <v>252</v>
      </c>
      <c r="U10" s="59"/>
      <c r="V10" s="58" t="s">
        <v>247</v>
      </c>
      <c r="W10" s="59"/>
      <c r="X10" s="58" t="s">
        <v>248</v>
      </c>
      <c r="Y10" s="59"/>
      <c r="Z10" s="58" t="s">
        <v>250</v>
      </c>
      <c r="AA10" s="59"/>
      <c r="AB10" s="58" t="s">
        <v>203</v>
      </c>
    </row>
    <row r="11" spans="2:28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42"/>
      <c r="O11" s="32"/>
      <c r="P11" s="4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2:28" ht="15.75" customHeight="1" x14ac:dyDescent="0.25">
      <c r="B12" s="5" t="s">
        <v>20</v>
      </c>
      <c r="C12" s="43"/>
      <c r="D12" s="7">
        <v>4447</v>
      </c>
      <c r="E12" s="28">
        <v>299619</v>
      </c>
      <c r="F12" s="85">
        <v>2589</v>
      </c>
      <c r="G12" s="80"/>
      <c r="H12" s="85">
        <v>115</v>
      </c>
      <c r="I12" s="80"/>
      <c r="J12" s="85">
        <v>349</v>
      </c>
      <c r="K12" s="80"/>
      <c r="L12" s="85">
        <v>3154</v>
      </c>
      <c r="M12" s="80"/>
      <c r="N12" s="85">
        <v>2533</v>
      </c>
      <c r="O12" s="80"/>
      <c r="P12" s="85">
        <v>675</v>
      </c>
      <c r="Q12" s="80"/>
      <c r="R12" s="85">
        <v>4711</v>
      </c>
      <c r="S12" s="80"/>
      <c r="T12" s="85">
        <v>3412</v>
      </c>
      <c r="U12" s="80"/>
      <c r="V12" s="85">
        <v>137</v>
      </c>
      <c r="W12" s="90"/>
      <c r="X12" s="85">
        <v>99</v>
      </c>
      <c r="Y12" s="80"/>
      <c r="Z12" s="85">
        <v>242</v>
      </c>
      <c r="AA12" s="80"/>
      <c r="AB12" s="85">
        <v>9841</v>
      </c>
    </row>
    <row r="13" spans="2:28" ht="15.75" customHeight="1" x14ac:dyDescent="0.25">
      <c r="B13" s="17" t="s">
        <v>48</v>
      </c>
      <c r="C13" s="9"/>
      <c r="D13" s="34">
        <v>188</v>
      </c>
      <c r="F13" s="86">
        <v>179</v>
      </c>
      <c r="G13" s="80"/>
      <c r="H13" s="86">
        <v>6</v>
      </c>
      <c r="I13" s="80"/>
      <c r="J13" s="86">
        <v>8</v>
      </c>
      <c r="K13" s="80"/>
      <c r="L13" s="86">
        <v>219</v>
      </c>
      <c r="M13" s="80"/>
      <c r="N13" s="86">
        <v>187</v>
      </c>
      <c r="O13" s="80"/>
      <c r="P13" s="86">
        <v>40</v>
      </c>
      <c r="Q13" s="80"/>
      <c r="R13" s="86">
        <v>318</v>
      </c>
      <c r="S13" s="80"/>
      <c r="T13" s="86">
        <v>166</v>
      </c>
      <c r="U13" s="80"/>
      <c r="V13" s="86">
        <v>7</v>
      </c>
      <c r="W13" s="90"/>
      <c r="X13" s="86">
        <v>7</v>
      </c>
      <c r="Y13" s="80"/>
      <c r="Z13" s="86">
        <v>4</v>
      </c>
      <c r="AA13" s="80"/>
      <c r="AB13" s="86">
        <v>280</v>
      </c>
    </row>
    <row r="14" spans="2:28" ht="15.75" customHeight="1" x14ac:dyDescent="0.25">
      <c r="B14" s="17" t="s">
        <v>49</v>
      </c>
      <c r="C14" s="9"/>
      <c r="D14" s="34">
        <v>91</v>
      </c>
      <c r="E14" s="28">
        <v>231</v>
      </c>
      <c r="F14" s="86">
        <v>84</v>
      </c>
      <c r="G14" s="80"/>
      <c r="H14" s="86">
        <v>0</v>
      </c>
      <c r="I14" s="80"/>
      <c r="J14" s="86">
        <v>0</v>
      </c>
      <c r="K14" s="80"/>
      <c r="L14" s="86">
        <v>35</v>
      </c>
      <c r="M14" s="80"/>
      <c r="N14" s="86">
        <v>42</v>
      </c>
      <c r="O14" s="80"/>
      <c r="P14" s="86">
        <v>29</v>
      </c>
      <c r="Q14" s="80"/>
      <c r="R14" s="86">
        <v>52</v>
      </c>
      <c r="S14" s="80"/>
      <c r="T14" s="86">
        <v>39</v>
      </c>
      <c r="U14" s="80"/>
      <c r="V14" s="86">
        <v>0</v>
      </c>
      <c r="W14" s="90"/>
      <c r="X14" s="86">
        <v>0</v>
      </c>
      <c r="Y14" s="80"/>
      <c r="Z14" s="86">
        <v>1</v>
      </c>
      <c r="AA14" s="80"/>
      <c r="AB14" s="86">
        <v>33</v>
      </c>
    </row>
    <row r="15" spans="2:28" ht="15.75" customHeight="1" x14ac:dyDescent="0.25">
      <c r="B15" s="17" t="s">
        <v>51</v>
      </c>
      <c r="C15" s="9"/>
      <c r="D15" s="34">
        <v>192</v>
      </c>
      <c r="E15" s="28">
        <v>1150</v>
      </c>
      <c r="F15" s="86">
        <v>260</v>
      </c>
      <c r="G15" s="80"/>
      <c r="H15" s="86">
        <v>11</v>
      </c>
      <c r="I15" s="80"/>
      <c r="J15" s="86">
        <v>22</v>
      </c>
      <c r="K15" s="80"/>
      <c r="L15" s="86">
        <v>184</v>
      </c>
      <c r="M15" s="80"/>
      <c r="N15" s="86">
        <v>143</v>
      </c>
      <c r="O15" s="80"/>
      <c r="P15" s="86">
        <v>32</v>
      </c>
      <c r="Q15" s="80"/>
      <c r="R15" s="86">
        <v>204</v>
      </c>
      <c r="S15" s="80"/>
      <c r="T15" s="86">
        <v>173</v>
      </c>
      <c r="U15" s="80"/>
      <c r="V15" s="86">
        <v>18</v>
      </c>
      <c r="W15" s="90"/>
      <c r="X15" s="86">
        <v>10</v>
      </c>
      <c r="Y15" s="80"/>
      <c r="Z15" s="86">
        <v>9</v>
      </c>
      <c r="AA15" s="80"/>
      <c r="AB15" s="86">
        <v>344</v>
      </c>
    </row>
    <row r="16" spans="2:28" ht="15.75" customHeight="1" x14ac:dyDescent="0.25">
      <c r="B16" s="17" t="s">
        <v>50</v>
      </c>
      <c r="C16" s="9"/>
      <c r="D16" s="34">
        <v>203</v>
      </c>
      <c r="E16" s="28">
        <v>318</v>
      </c>
      <c r="F16" s="86">
        <v>21</v>
      </c>
      <c r="G16" s="80"/>
      <c r="H16" s="86">
        <v>0</v>
      </c>
      <c r="I16" s="80"/>
      <c r="J16" s="86">
        <v>9</v>
      </c>
      <c r="K16" s="80"/>
      <c r="L16" s="86">
        <v>57</v>
      </c>
      <c r="M16" s="80"/>
      <c r="N16" s="86">
        <v>50</v>
      </c>
      <c r="O16" s="80"/>
      <c r="P16" s="86">
        <v>35</v>
      </c>
      <c r="Q16" s="80"/>
      <c r="R16" s="86">
        <v>71</v>
      </c>
      <c r="S16" s="80"/>
      <c r="T16" s="86">
        <v>14</v>
      </c>
      <c r="U16" s="80"/>
      <c r="V16" s="86">
        <v>0</v>
      </c>
      <c r="W16" s="90"/>
      <c r="X16" s="86">
        <v>1</v>
      </c>
      <c r="Y16" s="80"/>
      <c r="Z16" s="86">
        <v>12</v>
      </c>
      <c r="AA16" s="80"/>
      <c r="AB16" s="86">
        <v>69</v>
      </c>
    </row>
    <row r="17" spans="2:28" ht="15.75" customHeight="1" x14ac:dyDescent="0.25">
      <c r="B17" s="17" t="s">
        <v>52</v>
      </c>
      <c r="C17" s="9"/>
      <c r="D17" s="34">
        <v>19</v>
      </c>
      <c r="E17" s="28">
        <v>302</v>
      </c>
      <c r="F17" s="86">
        <v>15</v>
      </c>
      <c r="G17" s="80"/>
      <c r="H17" s="86">
        <v>0</v>
      </c>
      <c r="I17" s="80"/>
      <c r="J17" s="86">
        <v>3</v>
      </c>
      <c r="K17" s="80"/>
      <c r="L17" s="86">
        <v>46</v>
      </c>
      <c r="M17" s="80"/>
      <c r="N17" s="86">
        <v>32</v>
      </c>
      <c r="O17" s="80"/>
      <c r="P17" s="86">
        <v>5</v>
      </c>
      <c r="Q17" s="80"/>
      <c r="R17" s="86">
        <v>79</v>
      </c>
      <c r="S17" s="80"/>
      <c r="T17" s="86">
        <v>66</v>
      </c>
      <c r="U17" s="80"/>
      <c r="V17" s="86">
        <v>0</v>
      </c>
      <c r="W17" s="90"/>
      <c r="X17" s="86">
        <v>0</v>
      </c>
      <c r="Y17" s="80"/>
      <c r="Z17" s="86">
        <v>1</v>
      </c>
      <c r="AA17" s="80"/>
      <c r="AB17" s="86">
        <v>70</v>
      </c>
    </row>
    <row r="18" spans="2:28" ht="15.75" customHeight="1" x14ac:dyDescent="0.25">
      <c r="B18" s="17" t="s">
        <v>53</v>
      </c>
      <c r="C18" s="9"/>
      <c r="D18" s="34">
        <v>228</v>
      </c>
      <c r="E18" s="28">
        <v>1559</v>
      </c>
      <c r="F18" s="86">
        <v>111</v>
      </c>
      <c r="G18" s="80"/>
      <c r="H18" s="86">
        <v>2</v>
      </c>
      <c r="I18" s="80"/>
      <c r="J18" s="86">
        <v>72</v>
      </c>
      <c r="K18" s="80"/>
      <c r="L18" s="86">
        <v>192</v>
      </c>
      <c r="M18" s="80"/>
      <c r="N18" s="86">
        <v>145</v>
      </c>
      <c r="O18" s="80"/>
      <c r="P18" s="86">
        <v>40</v>
      </c>
      <c r="Q18" s="80"/>
      <c r="R18" s="86">
        <v>283</v>
      </c>
      <c r="S18" s="80"/>
      <c r="T18" s="86">
        <v>139</v>
      </c>
      <c r="U18" s="80"/>
      <c r="V18" s="86">
        <v>9</v>
      </c>
      <c r="W18" s="90"/>
      <c r="X18" s="86">
        <v>7</v>
      </c>
      <c r="Y18" s="80"/>
      <c r="Z18" s="86">
        <v>12</v>
      </c>
      <c r="AA18" s="80"/>
      <c r="AB18" s="86">
        <v>658</v>
      </c>
    </row>
    <row r="19" spans="2:28" ht="15.75" customHeight="1" x14ac:dyDescent="0.25">
      <c r="B19" s="17" t="s">
        <v>54</v>
      </c>
      <c r="C19" s="12"/>
      <c r="D19" s="34">
        <v>41</v>
      </c>
      <c r="E19" s="28">
        <v>303</v>
      </c>
      <c r="F19" s="86">
        <v>38</v>
      </c>
      <c r="G19" s="80"/>
      <c r="H19" s="86">
        <v>0</v>
      </c>
      <c r="I19" s="80"/>
      <c r="J19" s="86">
        <v>1</v>
      </c>
      <c r="K19" s="80"/>
      <c r="L19" s="86">
        <v>27</v>
      </c>
      <c r="M19" s="80"/>
      <c r="N19" s="86">
        <v>32</v>
      </c>
      <c r="O19" s="80"/>
      <c r="P19" s="86">
        <v>13</v>
      </c>
      <c r="Q19" s="80"/>
      <c r="R19" s="86">
        <v>53</v>
      </c>
      <c r="S19" s="80"/>
      <c r="T19" s="86">
        <v>36</v>
      </c>
      <c r="U19" s="80"/>
      <c r="V19" s="86">
        <v>1</v>
      </c>
      <c r="W19" s="90"/>
      <c r="X19" s="86">
        <v>0</v>
      </c>
      <c r="Y19" s="80"/>
      <c r="Z19" s="86">
        <v>3</v>
      </c>
      <c r="AA19" s="80"/>
      <c r="AB19" s="86">
        <v>137</v>
      </c>
    </row>
    <row r="20" spans="2:28" ht="15.75" customHeight="1" x14ac:dyDescent="0.25">
      <c r="B20" s="17" t="s">
        <v>55</v>
      </c>
      <c r="C20" s="12"/>
      <c r="D20" s="34">
        <v>493</v>
      </c>
      <c r="E20" s="28">
        <v>1229</v>
      </c>
      <c r="F20" s="86">
        <v>241</v>
      </c>
      <c r="G20" s="80"/>
      <c r="H20" s="86">
        <v>4</v>
      </c>
      <c r="I20" s="80"/>
      <c r="J20" s="86">
        <v>11</v>
      </c>
      <c r="K20" s="80"/>
      <c r="L20" s="86">
        <v>183</v>
      </c>
      <c r="M20" s="80"/>
      <c r="N20" s="86">
        <v>159</v>
      </c>
      <c r="O20" s="80"/>
      <c r="P20" s="86">
        <v>29</v>
      </c>
      <c r="Q20" s="80"/>
      <c r="R20" s="86">
        <v>254</v>
      </c>
      <c r="S20" s="80"/>
      <c r="T20" s="86">
        <v>173</v>
      </c>
      <c r="U20" s="80"/>
      <c r="V20" s="86">
        <v>5</v>
      </c>
      <c r="W20" s="90"/>
      <c r="X20" s="86">
        <v>5</v>
      </c>
      <c r="Y20" s="80"/>
      <c r="Z20" s="86">
        <v>8</v>
      </c>
      <c r="AA20" s="80"/>
      <c r="AB20" s="86">
        <v>398</v>
      </c>
    </row>
    <row r="21" spans="2:28" ht="15.75" customHeight="1" x14ac:dyDescent="0.25">
      <c r="B21" s="17" t="s">
        <v>56</v>
      </c>
      <c r="C21" s="12"/>
      <c r="D21" s="34">
        <v>30</v>
      </c>
      <c r="E21" s="28">
        <v>185</v>
      </c>
      <c r="F21" s="86">
        <v>13</v>
      </c>
      <c r="G21" s="80"/>
      <c r="H21" s="86">
        <v>2</v>
      </c>
      <c r="I21" s="80"/>
      <c r="J21" s="86">
        <v>5</v>
      </c>
      <c r="K21" s="80"/>
      <c r="L21" s="86">
        <v>41</v>
      </c>
      <c r="M21" s="80"/>
      <c r="N21" s="86">
        <v>24</v>
      </c>
      <c r="O21" s="80"/>
      <c r="P21" s="86">
        <v>8</v>
      </c>
      <c r="Q21" s="80"/>
      <c r="R21" s="86">
        <v>38</v>
      </c>
      <c r="S21" s="80"/>
      <c r="T21" s="86">
        <v>30</v>
      </c>
      <c r="U21" s="80"/>
      <c r="V21" s="86">
        <v>1</v>
      </c>
      <c r="W21" s="90"/>
      <c r="X21" s="86">
        <v>2</v>
      </c>
      <c r="Y21" s="80"/>
      <c r="Z21" s="86">
        <v>0</v>
      </c>
      <c r="AA21" s="80"/>
      <c r="AB21" s="86">
        <v>34</v>
      </c>
    </row>
    <row r="22" spans="2:28" ht="15.75" customHeight="1" x14ac:dyDescent="0.25">
      <c r="B22" s="17" t="s">
        <v>57</v>
      </c>
      <c r="C22" s="12"/>
      <c r="D22" s="34">
        <v>435</v>
      </c>
      <c r="E22" s="28">
        <v>1471</v>
      </c>
      <c r="F22" s="86">
        <v>230</v>
      </c>
      <c r="G22" s="80"/>
      <c r="H22" s="86">
        <v>10</v>
      </c>
      <c r="I22" s="80"/>
      <c r="J22" s="86">
        <v>7</v>
      </c>
      <c r="K22" s="80"/>
      <c r="L22" s="86">
        <v>184</v>
      </c>
      <c r="M22" s="80"/>
      <c r="N22" s="86">
        <v>169</v>
      </c>
      <c r="O22" s="80"/>
      <c r="P22" s="86">
        <v>54</v>
      </c>
      <c r="Q22" s="80"/>
      <c r="R22" s="86">
        <v>210</v>
      </c>
      <c r="S22" s="80"/>
      <c r="T22" s="86">
        <v>152</v>
      </c>
      <c r="U22" s="80"/>
      <c r="V22" s="86">
        <v>8</v>
      </c>
      <c r="W22" s="90"/>
      <c r="X22" s="86">
        <v>6</v>
      </c>
      <c r="Y22" s="80"/>
      <c r="Z22" s="86">
        <v>1</v>
      </c>
      <c r="AA22" s="80"/>
      <c r="AB22" s="86">
        <v>670</v>
      </c>
    </row>
    <row r="23" spans="2:28" ht="15.75" customHeight="1" x14ac:dyDescent="0.25">
      <c r="B23" s="17" t="s">
        <v>58</v>
      </c>
      <c r="C23" s="12"/>
      <c r="D23" s="34">
        <v>830</v>
      </c>
      <c r="E23" s="28">
        <v>8844</v>
      </c>
      <c r="F23" s="86">
        <v>477</v>
      </c>
      <c r="G23" s="80"/>
      <c r="H23" s="86">
        <v>43</v>
      </c>
      <c r="I23" s="80"/>
      <c r="J23" s="86">
        <v>31</v>
      </c>
      <c r="K23" s="80"/>
      <c r="L23" s="86">
        <v>767</v>
      </c>
      <c r="M23" s="80"/>
      <c r="N23" s="86">
        <v>509</v>
      </c>
      <c r="O23" s="80"/>
      <c r="P23" s="86">
        <v>103</v>
      </c>
      <c r="Q23" s="80"/>
      <c r="R23" s="86">
        <v>1501</v>
      </c>
      <c r="S23" s="80"/>
      <c r="T23" s="86">
        <v>1141</v>
      </c>
      <c r="U23" s="80"/>
      <c r="V23" s="86">
        <v>45</v>
      </c>
      <c r="W23" s="90"/>
      <c r="X23" s="86">
        <v>27</v>
      </c>
      <c r="Y23" s="80"/>
      <c r="Z23" s="86">
        <v>128</v>
      </c>
      <c r="AA23" s="80"/>
      <c r="AB23" s="86">
        <v>4549</v>
      </c>
    </row>
    <row r="24" spans="2:28" ht="15.75" customHeight="1" x14ac:dyDescent="0.25">
      <c r="B24" s="17" t="s">
        <v>59</v>
      </c>
      <c r="C24" s="12"/>
      <c r="D24" s="34">
        <v>13</v>
      </c>
      <c r="E24" s="28">
        <v>167</v>
      </c>
      <c r="F24" s="86">
        <v>9</v>
      </c>
      <c r="G24" s="80"/>
      <c r="H24" s="86">
        <v>3</v>
      </c>
      <c r="I24" s="80"/>
      <c r="J24" s="86">
        <v>1</v>
      </c>
      <c r="K24" s="80"/>
      <c r="L24" s="86">
        <v>24</v>
      </c>
      <c r="M24" s="80"/>
      <c r="N24" s="86">
        <v>22</v>
      </c>
      <c r="O24" s="80"/>
      <c r="P24" s="86">
        <v>6</v>
      </c>
      <c r="Q24" s="80"/>
      <c r="R24" s="86">
        <v>28</v>
      </c>
      <c r="S24" s="80"/>
      <c r="T24" s="86">
        <v>26</v>
      </c>
      <c r="U24" s="80"/>
      <c r="V24" s="86">
        <v>1</v>
      </c>
      <c r="W24" s="90"/>
      <c r="X24" s="86">
        <v>1</v>
      </c>
      <c r="Y24" s="80"/>
      <c r="Z24" s="86">
        <v>0</v>
      </c>
      <c r="AA24" s="80"/>
      <c r="AB24" s="86">
        <v>55</v>
      </c>
    </row>
    <row r="25" spans="2:28" ht="15.75" customHeight="1" x14ac:dyDescent="0.25">
      <c r="B25" s="17" t="s">
        <v>60</v>
      </c>
      <c r="C25" s="12"/>
      <c r="D25" s="34">
        <v>724</v>
      </c>
      <c r="E25" s="28">
        <v>2938</v>
      </c>
      <c r="F25" s="86">
        <v>458</v>
      </c>
      <c r="G25" s="80"/>
      <c r="H25" s="86">
        <v>18</v>
      </c>
      <c r="I25" s="80"/>
      <c r="J25" s="86">
        <v>139</v>
      </c>
      <c r="K25" s="80"/>
      <c r="L25" s="86">
        <v>582</v>
      </c>
      <c r="M25" s="80"/>
      <c r="N25" s="86">
        <v>422</v>
      </c>
      <c r="O25" s="80"/>
      <c r="P25" s="86">
        <v>79</v>
      </c>
      <c r="Q25" s="80"/>
      <c r="R25" s="86">
        <v>576</v>
      </c>
      <c r="S25" s="80"/>
      <c r="T25" s="86">
        <v>439</v>
      </c>
      <c r="U25" s="80"/>
      <c r="V25" s="86">
        <v>13</v>
      </c>
      <c r="W25" s="90"/>
      <c r="X25" s="86">
        <v>11</v>
      </c>
      <c r="Y25" s="80"/>
      <c r="Z25" s="86">
        <v>12</v>
      </c>
      <c r="AA25" s="80"/>
      <c r="AB25" s="86">
        <v>647</v>
      </c>
    </row>
    <row r="26" spans="2:28" ht="15.75" customHeight="1" x14ac:dyDescent="0.25">
      <c r="B26" s="17" t="s">
        <v>61</v>
      </c>
      <c r="C26" s="12"/>
      <c r="D26" s="34">
        <v>236</v>
      </c>
      <c r="E26" s="28">
        <v>2104</v>
      </c>
      <c r="F26" s="86">
        <v>192</v>
      </c>
      <c r="G26" s="80"/>
      <c r="H26" s="86">
        <v>7</v>
      </c>
      <c r="I26" s="80"/>
      <c r="J26" s="86">
        <v>4</v>
      </c>
      <c r="K26" s="80"/>
      <c r="L26" s="86">
        <v>123</v>
      </c>
      <c r="M26" s="80"/>
      <c r="N26" s="86">
        <v>155</v>
      </c>
      <c r="O26" s="80"/>
      <c r="P26" s="86">
        <v>31</v>
      </c>
      <c r="Q26" s="80"/>
      <c r="R26" s="86">
        <v>506</v>
      </c>
      <c r="S26" s="80"/>
      <c r="T26" s="86">
        <v>411</v>
      </c>
      <c r="U26" s="80"/>
      <c r="V26" s="86">
        <v>13</v>
      </c>
      <c r="W26" s="90"/>
      <c r="X26" s="86">
        <v>9</v>
      </c>
      <c r="Y26" s="80"/>
      <c r="Z26" s="86">
        <v>19</v>
      </c>
      <c r="AA26" s="80"/>
      <c r="AB26" s="86">
        <v>826</v>
      </c>
    </row>
    <row r="27" spans="2:28" ht="15.75" customHeight="1" x14ac:dyDescent="0.25">
      <c r="B27" s="17" t="s">
        <v>62</v>
      </c>
      <c r="C27" s="55"/>
      <c r="D27" s="34">
        <v>220</v>
      </c>
      <c r="E27" s="28">
        <v>1419</v>
      </c>
      <c r="F27" s="86">
        <v>88</v>
      </c>
      <c r="G27" s="80"/>
      <c r="H27" s="86">
        <v>5</v>
      </c>
      <c r="I27" s="80"/>
      <c r="J27" s="86">
        <v>4</v>
      </c>
      <c r="K27" s="80"/>
      <c r="L27" s="86">
        <v>236</v>
      </c>
      <c r="M27" s="80"/>
      <c r="N27" s="86">
        <v>179</v>
      </c>
      <c r="O27" s="80"/>
      <c r="P27" s="86">
        <v>61</v>
      </c>
      <c r="Q27" s="80"/>
      <c r="R27" s="86">
        <v>234</v>
      </c>
      <c r="S27" s="80"/>
      <c r="T27" s="86">
        <v>260</v>
      </c>
      <c r="U27" s="80"/>
      <c r="V27" s="86">
        <v>11</v>
      </c>
      <c r="W27" s="90"/>
      <c r="X27" s="86">
        <v>9</v>
      </c>
      <c r="Y27" s="80"/>
      <c r="Z27" s="86">
        <v>15</v>
      </c>
      <c r="AA27" s="80"/>
      <c r="AB27" s="86">
        <v>405</v>
      </c>
    </row>
    <row r="28" spans="2:28" ht="15.75" customHeight="1" x14ac:dyDescent="0.25">
      <c r="B28" s="17" t="s">
        <v>63</v>
      </c>
      <c r="C28" s="12"/>
      <c r="D28" s="34">
        <v>63</v>
      </c>
      <c r="E28" s="28">
        <v>456</v>
      </c>
      <c r="F28" s="86">
        <v>75</v>
      </c>
      <c r="G28" s="80"/>
      <c r="H28" s="86">
        <v>2</v>
      </c>
      <c r="I28" s="80"/>
      <c r="J28" s="86">
        <v>5</v>
      </c>
      <c r="K28" s="80"/>
      <c r="L28" s="86">
        <v>50</v>
      </c>
      <c r="M28" s="80"/>
      <c r="N28" s="86">
        <v>56</v>
      </c>
      <c r="O28" s="80"/>
      <c r="P28" s="86">
        <v>9</v>
      </c>
      <c r="Q28" s="80"/>
      <c r="R28" s="86">
        <v>48</v>
      </c>
      <c r="S28" s="80"/>
      <c r="T28" s="86">
        <v>46</v>
      </c>
      <c r="U28" s="80"/>
      <c r="V28" s="86">
        <v>1</v>
      </c>
      <c r="W28" s="90"/>
      <c r="X28" s="86">
        <v>2</v>
      </c>
      <c r="Y28" s="80"/>
      <c r="Z28" s="86">
        <v>5</v>
      </c>
      <c r="AA28" s="80"/>
      <c r="AB28" s="86">
        <v>232</v>
      </c>
    </row>
    <row r="29" spans="2:28" ht="15.75" customHeight="1" x14ac:dyDescent="0.25">
      <c r="B29" s="17" t="s">
        <v>64</v>
      </c>
      <c r="C29" s="12"/>
      <c r="D29" s="34">
        <v>328</v>
      </c>
      <c r="E29" s="28">
        <v>663</v>
      </c>
      <c r="F29" s="86">
        <v>31</v>
      </c>
      <c r="G29" s="80"/>
      <c r="H29" s="86">
        <v>0</v>
      </c>
      <c r="I29" s="80"/>
      <c r="J29" s="86">
        <v>17</v>
      </c>
      <c r="K29" s="80"/>
      <c r="L29" s="86">
        <v>119</v>
      </c>
      <c r="M29" s="80"/>
      <c r="N29" s="86">
        <v>110</v>
      </c>
      <c r="O29" s="80"/>
      <c r="P29" s="86">
        <v>79</v>
      </c>
      <c r="Q29" s="80"/>
      <c r="R29" s="86">
        <v>175</v>
      </c>
      <c r="S29" s="80"/>
      <c r="T29" s="86">
        <v>34</v>
      </c>
      <c r="U29" s="80"/>
      <c r="V29" s="86">
        <v>2</v>
      </c>
      <c r="W29" s="90"/>
      <c r="X29" s="86">
        <v>0</v>
      </c>
      <c r="Y29" s="80"/>
      <c r="Z29" s="86">
        <v>11</v>
      </c>
      <c r="AA29" s="80"/>
      <c r="AB29" s="86">
        <v>116</v>
      </c>
    </row>
    <row r="30" spans="2:28" ht="15.75" customHeight="1" x14ac:dyDescent="0.25">
      <c r="B30" s="17" t="s">
        <v>65</v>
      </c>
      <c r="C30" s="12"/>
      <c r="D30" s="34">
        <v>113</v>
      </c>
      <c r="E30" s="28">
        <v>687</v>
      </c>
      <c r="F30" s="86">
        <v>67</v>
      </c>
      <c r="G30" s="80"/>
      <c r="H30" s="86">
        <v>2</v>
      </c>
      <c r="I30" s="80"/>
      <c r="J30" s="86">
        <v>10</v>
      </c>
      <c r="K30" s="80"/>
      <c r="L30" s="86">
        <v>85</v>
      </c>
      <c r="M30" s="80"/>
      <c r="N30" s="86">
        <v>97</v>
      </c>
      <c r="O30" s="80"/>
      <c r="P30" s="86">
        <v>22</v>
      </c>
      <c r="Q30" s="80"/>
      <c r="R30" s="86">
        <v>81</v>
      </c>
      <c r="S30" s="80"/>
      <c r="T30" s="86">
        <v>67</v>
      </c>
      <c r="U30" s="80"/>
      <c r="V30" s="86">
        <v>2</v>
      </c>
      <c r="W30" s="90"/>
      <c r="X30" s="86">
        <v>2</v>
      </c>
      <c r="Y30" s="80"/>
      <c r="Z30" s="86">
        <v>1</v>
      </c>
      <c r="AA30" s="80"/>
      <c r="AB30" s="86">
        <v>318</v>
      </c>
    </row>
    <row r="31" spans="2:28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</row>
    <row r="32" spans="2:28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</row>
    <row r="33" spans="3:27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</row>
    <row r="34" spans="3:27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</row>
    <row r="35" spans="3:27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</row>
    <row r="36" spans="3:27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</row>
    <row r="37" spans="3:27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</row>
    <row r="38" spans="3:27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</row>
    <row r="39" spans="3:27" x14ac:dyDescent="0.25">
      <c r="C39" s="12"/>
      <c r="E39" s="13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</row>
    <row r="40" spans="3:27" x14ac:dyDescent="0.25">
      <c r="C40" s="12"/>
      <c r="E40" s="13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</row>
    <row r="41" spans="3:27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</row>
    <row r="42" spans="3:27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</row>
    <row r="43" spans="3:27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</row>
    <row r="44" spans="3:27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</row>
    <row r="45" spans="3:27" x14ac:dyDescent="0.25">
      <c r="C45" s="12"/>
      <c r="E45" s="13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</row>
    <row r="46" spans="3:27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</row>
    <row r="48" spans="3:27" x14ac:dyDescent="0.2">
      <c r="C48" s="19"/>
      <c r="E48" s="2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</row>
    <row r="49" spans="3:27" x14ac:dyDescent="0.2">
      <c r="C49" s="20"/>
      <c r="E49" s="4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</row>
    <row r="50" spans="3:27" x14ac:dyDescent="0.2">
      <c r="C50" s="20"/>
      <c r="E50" s="4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</row>
  </sheetData>
  <mergeCells count="5">
    <mergeCell ref="B3:AB3"/>
    <mergeCell ref="B5:AB5"/>
    <mergeCell ref="B6:AB6"/>
    <mergeCell ref="B8:B10"/>
    <mergeCell ref="D8:AB8"/>
  </mergeCells>
  <pageMargins left="0.31496062992125984" right="0" top="0.55118110236220474" bottom="0" header="0.31496062992125984" footer="0.31496062992125984"/>
  <pageSetup paperSize="9" scale="9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G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6.85546875" style="28" customWidth="1"/>
    <col min="6" max="6" width="0.85546875" style="28" customWidth="1"/>
    <col min="7" max="7" width="6.28515625" style="28" customWidth="1"/>
    <col min="8" max="8" width="0.85546875" style="28" customWidth="1"/>
    <col min="9" max="9" width="6.85546875" style="28" customWidth="1"/>
    <col min="10" max="10" width="0.85546875" style="28" customWidth="1"/>
    <col min="11" max="11" width="6" style="28" customWidth="1"/>
    <col min="12" max="12" width="0.85546875" style="28" customWidth="1"/>
    <col min="13" max="13" width="6.285156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6.7109375" style="28" customWidth="1"/>
    <col min="18" max="18" width="0.85546875" style="28" customWidth="1"/>
    <col min="19" max="19" width="6.85546875" style="28" customWidth="1"/>
    <col min="20" max="20" width="0.85546875" style="28" customWidth="1"/>
    <col min="21" max="21" width="6.85546875" style="28" bestFit="1" customWidth="1"/>
    <col min="22" max="22" width="0.85546875" style="28" customWidth="1"/>
    <col min="23" max="23" width="6.85546875" style="28" bestFit="1" customWidth="1"/>
    <col min="24" max="24" width="0.85546875" style="28" customWidth="1"/>
    <col min="25" max="25" width="5.5703125" style="28" customWidth="1"/>
    <col min="26" max="26" width="0.85546875" style="28" customWidth="1"/>
    <col min="27" max="27" width="5.7109375" style="28" customWidth="1"/>
    <col min="28" max="28" width="0.85546875" style="28" customWidth="1"/>
    <col min="29" max="29" width="6.140625" style="28" customWidth="1"/>
    <col min="30" max="30" width="0.85546875" style="28" customWidth="1"/>
    <col min="31" max="31" width="6.85546875" style="28" bestFit="1" customWidth="1"/>
    <col min="32" max="32" width="0.85546875" style="28" customWidth="1"/>
    <col min="33" max="33" width="6.7109375" style="28" customWidth="1"/>
    <col min="34" max="16384" width="9.140625" style="28"/>
  </cols>
  <sheetData>
    <row r="2" spans="2:33" ht="15" x14ac:dyDescent="0.25">
      <c r="C2" s="27"/>
      <c r="E2" s="27"/>
      <c r="G2" s="27"/>
      <c r="AG2" s="27" t="s">
        <v>225</v>
      </c>
    </row>
    <row r="3" spans="2:33" ht="28.5" customHeight="1" x14ac:dyDescent="0.25">
      <c r="B3" s="140" t="s">
        <v>256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</row>
    <row r="4" spans="2:33" ht="3.75" customHeight="1" x14ac:dyDescent="0.25"/>
    <row r="5" spans="2:33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</row>
    <row r="6" spans="2:33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</row>
    <row r="7" spans="2:3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  <c r="AC7" s="29"/>
      <c r="AE7" s="29"/>
    </row>
    <row r="8" spans="2:33" ht="15.75" customHeight="1" x14ac:dyDescent="0.2">
      <c r="B8" s="148" t="s">
        <v>43</v>
      </c>
      <c r="C8" s="148"/>
      <c r="D8" s="54"/>
      <c r="E8" s="149" t="s">
        <v>194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</row>
    <row r="9" spans="2:33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</row>
    <row r="10" spans="2:33" s="31" customFormat="1" ht="112.5" customHeight="1" x14ac:dyDescent="0.2">
      <c r="B10" s="148"/>
      <c r="C10" s="148"/>
      <c r="D10" s="54"/>
      <c r="E10" s="58" t="s">
        <v>257</v>
      </c>
      <c r="F10" s="59"/>
      <c r="G10" s="58" t="s">
        <v>258</v>
      </c>
      <c r="H10" s="59"/>
      <c r="I10" s="58" t="s">
        <v>259</v>
      </c>
      <c r="J10" s="59"/>
      <c r="K10" s="58" t="s">
        <v>260</v>
      </c>
      <c r="L10" s="59"/>
      <c r="M10" s="58" t="s">
        <v>261</v>
      </c>
      <c r="N10" s="59"/>
      <c r="O10" s="58" t="s">
        <v>262</v>
      </c>
      <c r="P10" s="59"/>
      <c r="Q10" s="58" t="s">
        <v>263</v>
      </c>
      <c r="R10" s="59"/>
      <c r="S10" s="58" t="s">
        <v>264</v>
      </c>
      <c r="T10" s="59"/>
      <c r="U10" s="58" t="s">
        <v>265</v>
      </c>
      <c r="V10" s="59"/>
      <c r="W10" s="58" t="s">
        <v>266</v>
      </c>
      <c r="X10" s="59"/>
      <c r="Y10" s="58" t="s">
        <v>270</v>
      </c>
      <c r="Z10" s="59"/>
      <c r="AA10" s="58" t="s">
        <v>267</v>
      </c>
      <c r="AB10" s="59"/>
      <c r="AC10" s="58" t="s">
        <v>268</v>
      </c>
      <c r="AD10" s="59"/>
      <c r="AE10" s="58" t="s">
        <v>273</v>
      </c>
      <c r="AF10" s="59"/>
      <c r="AG10" s="58" t="s">
        <v>269</v>
      </c>
    </row>
    <row r="11" spans="2:33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42"/>
      <c r="AD11" s="32"/>
      <c r="AE11" s="42"/>
      <c r="AF11" s="32"/>
      <c r="AG11" s="32"/>
    </row>
    <row r="12" spans="2:33" ht="16.5" customHeight="1" x14ac:dyDescent="0.25">
      <c r="C12" s="5" t="s">
        <v>20</v>
      </c>
      <c r="D12" s="43"/>
      <c r="E12" s="113">
        <v>798</v>
      </c>
      <c r="F12" s="80"/>
      <c r="G12" s="113">
        <v>1330</v>
      </c>
      <c r="H12" s="80"/>
      <c r="I12" s="113">
        <v>5153</v>
      </c>
      <c r="J12" s="80"/>
      <c r="K12" s="113">
        <v>75</v>
      </c>
      <c r="L12" s="80"/>
      <c r="M12" s="113">
        <v>20</v>
      </c>
      <c r="N12" s="80"/>
      <c r="O12" s="113">
        <v>3876</v>
      </c>
      <c r="P12" s="80"/>
      <c r="Q12" s="113">
        <v>734</v>
      </c>
      <c r="R12" s="80"/>
      <c r="S12" s="113">
        <v>1084</v>
      </c>
      <c r="T12" s="80"/>
      <c r="U12" s="113">
        <v>22797</v>
      </c>
      <c r="V12" s="80"/>
      <c r="W12" s="113">
        <v>26926</v>
      </c>
      <c r="X12" s="80"/>
      <c r="Y12" s="113">
        <v>8674</v>
      </c>
      <c r="Z12" s="80"/>
      <c r="AA12" s="113">
        <v>1249</v>
      </c>
      <c r="AB12" s="28">
        <v>1087</v>
      </c>
      <c r="AC12" s="113">
        <v>1171</v>
      </c>
      <c r="AD12" s="80"/>
      <c r="AE12" s="113">
        <v>14080</v>
      </c>
      <c r="AF12" s="80"/>
      <c r="AG12" s="113">
        <v>25989</v>
      </c>
    </row>
    <row r="13" spans="2:33" ht="16.5" customHeight="1" x14ac:dyDescent="0.25">
      <c r="B13" s="8" t="s">
        <v>21</v>
      </c>
      <c r="C13" s="9" t="s">
        <v>27</v>
      </c>
      <c r="D13" s="9"/>
      <c r="E13" s="114">
        <v>17</v>
      </c>
      <c r="F13" s="83"/>
      <c r="G13" s="114">
        <v>9</v>
      </c>
      <c r="H13" s="83"/>
      <c r="I13" s="114">
        <v>102</v>
      </c>
      <c r="J13" s="83"/>
      <c r="K13" s="114">
        <v>1</v>
      </c>
      <c r="L13" s="83"/>
      <c r="M13" s="114">
        <v>0</v>
      </c>
      <c r="N13" s="83"/>
      <c r="O13" s="114">
        <v>240</v>
      </c>
      <c r="P13" s="83"/>
      <c r="Q13" s="114">
        <v>59</v>
      </c>
      <c r="R13" s="83"/>
      <c r="S13" s="114">
        <v>7</v>
      </c>
      <c r="T13" s="83"/>
      <c r="U13" s="114">
        <v>513</v>
      </c>
      <c r="V13" s="83"/>
      <c r="W13" s="114">
        <v>983</v>
      </c>
      <c r="X13" s="83"/>
      <c r="Y13" s="114">
        <v>395</v>
      </c>
      <c r="Z13" s="83"/>
      <c r="AA13" s="114">
        <v>9</v>
      </c>
      <c r="AB13" s="114">
        <v>5</v>
      </c>
      <c r="AC13" s="114">
        <v>5</v>
      </c>
      <c r="AD13" s="83"/>
      <c r="AE13" s="114">
        <v>275</v>
      </c>
      <c r="AF13" s="83"/>
      <c r="AG13" s="114">
        <v>578</v>
      </c>
    </row>
    <row r="14" spans="2:33" ht="16.5" customHeight="1" x14ac:dyDescent="0.25">
      <c r="B14" s="10" t="s">
        <v>0</v>
      </c>
      <c r="C14" s="11" t="s">
        <v>22</v>
      </c>
      <c r="D14" s="9"/>
      <c r="E14" s="114">
        <v>2</v>
      </c>
      <c r="F14" s="83"/>
      <c r="G14" s="114">
        <v>88</v>
      </c>
      <c r="H14" s="83"/>
      <c r="I14" s="114">
        <v>148</v>
      </c>
      <c r="J14" s="83"/>
      <c r="K14" s="114">
        <v>2</v>
      </c>
      <c r="L14" s="83"/>
      <c r="M14" s="114">
        <v>0</v>
      </c>
      <c r="N14" s="83"/>
      <c r="O14" s="114">
        <v>37</v>
      </c>
      <c r="P14" s="83"/>
      <c r="Q14" s="114">
        <v>8</v>
      </c>
      <c r="R14" s="83"/>
      <c r="S14" s="114">
        <v>18</v>
      </c>
      <c r="T14" s="83"/>
      <c r="U14" s="114">
        <v>207</v>
      </c>
      <c r="V14" s="83"/>
      <c r="W14" s="114">
        <v>220</v>
      </c>
      <c r="X14" s="83"/>
      <c r="Y14" s="114">
        <v>174</v>
      </c>
      <c r="Z14" s="83"/>
      <c r="AA14" s="114">
        <v>15</v>
      </c>
      <c r="AB14" s="114">
        <v>3</v>
      </c>
      <c r="AC14" s="114">
        <v>8</v>
      </c>
      <c r="AD14" s="83"/>
      <c r="AE14" s="114">
        <v>31</v>
      </c>
      <c r="AF14" s="83"/>
      <c r="AG14" s="114">
        <v>102</v>
      </c>
    </row>
    <row r="15" spans="2:33" ht="16.5" customHeight="1" x14ac:dyDescent="0.25">
      <c r="B15" s="10" t="s">
        <v>1</v>
      </c>
      <c r="C15" s="11" t="s">
        <v>23</v>
      </c>
      <c r="D15" s="9"/>
      <c r="E15" s="114">
        <v>189</v>
      </c>
      <c r="F15" s="83"/>
      <c r="G15" s="114">
        <v>32</v>
      </c>
      <c r="H15" s="83"/>
      <c r="I15" s="114">
        <v>666</v>
      </c>
      <c r="J15" s="83"/>
      <c r="K15" s="114">
        <v>7</v>
      </c>
      <c r="L15" s="83"/>
      <c r="M15" s="114">
        <v>6</v>
      </c>
      <c r="N15" s="83"/>
      <c r="O15" s="114">
        <v>367</v>
      </c>
      <c r="P15" s="83"/>
      <c r="Q15" s="114">
        <v>193</v>
      </c>
      <c r="R15" s="83"/>
      <c r="S15" s="114">
        <v>210</v>
      </c>
      <c r="T15" s="83"/>
      <c r="U15" s="114">
        <v>3661</v>
      </c>
      <c r="V15" s="83"/>
      <c r="W15" s="114">
        <v>5744</v>
      </c>
      <c r="X15" s="83"/>
      <c r="Y15" s="114">
        <v>3127</v>
      </c>
      <c r="Z15" s="83"/>
      <c r="AA15" s="114">
        <v>461</v>
      </c>
      <c r="AB15" s="114">
        <v>145</v>
      </c>
      <c r="AC15" s="114">
        <v>188</v>
      </c>
      <c r="AD15" s="83"/>
      <c r="AE15" s="114">
        <v>1787</v>
      </c>
      <c r="AF15" s="83"/>
      <c r="AG15" s="114">
        <v>3732</v>
      </c>
    </row>
    <row r="16" spans="2:33" ht="16.5" customHeight="1" x14ac:dyDescent="0.25">
      <c r="B16" s="8" t="s">
        <v>2</v>
      </c>
      <c r="C16" s="9" t="s">
        <v>30</v>
      </c>
      <c r="D16" s="9"/>
      <c r="E16" s="114">
        <v>2</v>
      </c>
      <c r="F16" s="83"/>
      <c r="G16" s="114">
        <v>29</v>
      </c>
      <c r="H16" s="83"/>
      <c r="I16" s="114">
        <v>49</v>
      </c>
      <c r="J16" s="83"/>
      <c r="K16" s="114">
        <v>0</v>
      </c>
      <c r="L16" s="83"/>
      <c r="M16" s="114">
        <v>0</v>
      </c>
      <c r="N16" s="83"/>
      <c r="O16" s="114">
        <v>7</v>
      </c>
      <c r="P16" s="83"/>
      <c r="Q16" s="114">
        <v>8</v>
      </c>
      <c r="R16" s="83"/>
      <c r="S16" s="114">
        <v>13</v>
      </c>
      <c r="T16" s="83"/>
      <c r="U16" s="114">
        <v>48</v>
      </c>
      <c r="V16" s="83"/>
      <c r="W16" s="114">
        <v>45</v>
      </c>
      <c r="X16" s="83"/>
      <c r="Y16" s="114">
        <v>16</v>
      </c>
      <c r="Z16" s="83"/>
      <c r="AA16" s="114">
        <v>16</v>
      </c>
      <c r="AB16" s="114">
        <v>64</v>
      </c>
      <c r="AC16" s="114">
        <v>92</v>
      </c>
      <c r="AD16" s="83"/>
      <c r="AE16" s="114">
        <v>83</v>
      </c>
      <c r="AF16" s="83"/>
      <c r="AG16" s="114">
        <v>47</v>
      </c>
    </row>
    <row r="17" spans="2:33" ht="16.5" customHeight="1" x14ac:dyDescent="0.25">
      <c r="B17" s="10" t="s">
        <v>3</v>
      </c>
      <c r="C17" s="11" t="s">
        <v>28</v>
      </c>
      <c r="D17" s="9"/>
      <c r="E17" s="114">
        <v>7</v>
      </c>
      <c r="F17" s="83"/>
      <c r="G17" s="114">
        <v>21</v>
      </c>
      <c r="H17" s="83"/>
      <c r="I17" s="114">
        <v>232</v>
      </c>
      <c r="J17" s="83"/>
      <c r="K17" s="114">
        <v>2</v>
      </c>
      <c r="L17" s="83"/>
      <c r="M17" s="114">
        <v>0</v>
      </c>
      <c r="N17" s="83"/>
      <c r="O17" s="114">
        <v>112</v>
      </c>
      <c r="P17" s="83"/>
      <c r="Q17" s="114">
        <v>168</v>
      </c>
      <c r="R17" s="83"/>
      <c r="S17" s="114">
        <v>117</v>
      </c>
      <c r="T17" s="83"/>
      <c r="U17" s="114">
        <v>302</v>
      </c>
      <c r="V17" s="83"/>
      <c r="W17" s="114">
        <v>352</v>
      </c>
      <c r="X17" s="83"/>
      <c r="Y17" s="114">
        <v>255</v>
      </c>
      <c r="Z17" s="83"/>
      <c r="AA17" s="114">
        <v>70</v>
      </c>
      <c r="AB17" s="114">
        <v>61</v>
      </c>
      <c r="AC17" s="114">
        <v>68</v>
      </c>
      <c r="AD17" s="83"/>
      <c r="AE17" s="114">
        <v>196</v>
      </c>
      <c r="AF17" s="83"/>
      <c r="AG17" s="114">
        <v>180</v>
      </c>
    </row>
    <row r="18" spans="2:33" ht="16.5" customHeight="1" x14ac:dyDescent="0.25">
      <c r="B18" s="8" t="s">
        <v>4</v>
      </c>
      <c r="C18" s="9" t="s">
        <v>24</v>
      </c>
      <c r="D18" s="9"/>
      <c r="E18" s="114">
        <v>30</v>
      </c>
      <c r="F18" s="83"/>
      <c r="G18" s="114">
        <v>1040</v>
      </c>
      <c r="H18" s="83"/>
      <c r="I18" s="114">
        <v>2581</v>
      </c>
      <c r="J18" s="83"/>
      <c r="K18" s="114">
        <v>34</v>
      </c>
      <c r="L18" s="83"/>
      <c r="M18" s="114">
        <v>0</v>
      </c>
      <c r="N18" s="83"/>
      <c r="O18" s="114">
        <v>311</v>
      </c>
      <c r="P18" s="83"/>
      <c r="Q18" s="114">
        <v>107</v>
      </c>
      <c r="R18" s="83"/>
      <c r="S18" s="114">
        <v>36</v>
      </c>
      <c r="T18" s="83"/>
      <c r="U18" s="114">
        <v>2752</v>
      </c>
      <c r="V18" s="83"/>
      <c r="W18" s="114">
        <v>2854</v>
      </c>
      <c r="X18" s="83"/>
      <c r="Y18" s="114">
        <v>1099</v>
      </c>
      <c r="Z18" s="83"/>
      <c r="AA18" s="114">
        <v>54</v>
      </c>
      <c r="AB18" s="114">
        <v>421</v>
      </c>
      <c r="AC18" s="114">
        <v>476</v>
      </c>
      <c r="AD18" s="83"/>
      <c r="AE18" s="114">
        <v>1008</v>
      </c>
      <c r="AF18" s="83"/>
      <c r="AG18" s="114">
        <v>1635</v>
      </c>
    </row>
    <row r="19" spans="2:33" ht="16.5" customHeight="1" x14ac:dyDescent="0.25">
      <c r="B19" s="8" t="s">
        <v>5</v>
      </c>
      <c r="C19" s="12" t="s">
        <v>176</v>
      </c>
      <c r="D19" s="12"/>
      <c r="E19" s="114">
        <v>260</v>
      </c>
      <c r="F19" s="83"/>
      <c r="G19" s="114">
        <v>31</v>
      </c>
      <c r="H19" s="83"/>
      <c r="I19" s="114">
        <v>594</v>
      </c>
      <c r="J19" s="83"/>
      <c r="K19" s="114">
        <v>14</v>
      </c>
      <c r="L19" s="83"/>
      <c r="M19" s="114">
        <v>7</v>
      </c>
      <c r="N19" s="83"/>
      <c r="O19" s="114">
        <v>1073</v>
      </c>
      <c r="P19" s="83"/>
      <c r="Q19" s="114">
        <v>89</v>
      </c>
      <c r="R19" s="83"/>
      <c r="S19" s="114">
        <v>359</v>
      </c>
      <c r="T19" s="83"/>
      <c r="U19" s="114">
        <v>8396</v>
      </c>
      <c r="V19" s="83"/>
      <c r="W19" s="114">
        <v>8167</v>
      </c>
      <c r="X19" s="83"/>
      <c r="Y19" s="114">
        <v>1915</v>
      </c>
      <c r="Z19" s="83"/>
      <c r="AA19" s="114">
        <v>466</v>
      </c>
      <c r="AB19" s="114">
        <v>97</v>
      </c>
      <c r="AC19" s="114">
        <v>80</v>
      </c>
      <c r="AD19" s="83"/>
      <c r="AE19" s="114">
        <v>4134</v>
      </c>
      <c r="AF19" s="83"/>
      <c r="AG19" s="114">
        <v>8621</v>
      </c>
    </row>
    <row r="20" spans="2:33" ht="16.5" customHeight="1" x14ac:dyDescent="0.25">
      <c r="B20" s="8" t="s">
        <v>6</v>
      </c>
      <c r="C20" s="12" t="s">
        <v>25</v>
      </c>
      <c r="D20" s="12"/>
      <c r="E20" s="114">
        <v>8</v>
      </c>
      <c r="F20" s="83"/>
      <c r="G20" s="114">
        <v>13</v>
      </c>
      <c r="H20" s="83"/>
      <c r="I20" s="114">
        <v>84</v>
      </c>
      <c r="J20" s="83"/>
      <c r="K20" s="114">
        <v>0</v>
      </c>
      <c r="L20" s="83"/>
      <c r="M20" s="114">
        <v>3</v>
      </c>
      <c r="N20" s="83"/>
      <c r="O20" s="114">
        <v>118</v>
      </c>
      <c r="P20" s="83"/>
      <c r="Q20" s="114">
        <v>17</v>
      </c>
      <c r="R20" s="83"/>
      <c r="S20" s="114">
        <v>36</v>
      </c>
      <c r="T20" s="83"/>
      <c r="U20" s="114">
        <v>570</v>
      </c>
      <c r="V20" s="83"/>
      <c r="W20" s="114">
        <v>709</v>
      </c>
      <c r="X20" s="83"/>
      <c r="Y20" s="114">
        <v>191</v>
      </c>
      <c r="Z20" s="83"/>
      <c r="AA20" s="114">
        <v>30</v>
      </c>
      <c r="AB20" s="114">
        <v>19</v>
      </c>
      <c r="AC20" s="114">
        <v>21</v>
      </c>
      <c r="AD20" s="83"/>
      <c r="AE20" s="114">
        <v>408</v>
      </c>
      <c r="AF20" s="83"/>
      <c r="AG20" s="114">
        <v>855</v>
      </c>
    </row>
    <row r="21" spans="2:33" ht="16.5" customHeight="1" x14ac:dyDescent="0.25">
      <c r="B21" s="8" t="s">
        <v>7</v>
      </c>
      <c r="C21" s="12" t="s">
        <v>35</v>
      </c>
      <c r="D21" s="12"/>
      <c r="E21" s="114">
        <v>109</v>
      </c>
      <c r="F21" s="83"/>
      <c r="G21" s="114">
        <v>2</v>
      </c>
      <c r="H21" s="83"/>
      <c r="I21" s="114">
        <v>207</v>
      </c>
      <c r="J21" s="83"/>
      <c r="K21" s="114">
        <v>3</v>
      </c>
      <c r="L21" s="83"/>
      <c r="M21" s="114">
        <v>0</v>
      </c>
      <c r="N21" s="83"/>
      <c r="O21" s="114">
        <v>452</v>
      </c>
      <c r="P21" s="83"/>
      <c r="Q21" s="114">
        <v>9</v>
      </c>
      <c r="R21" s="83"/>
      <c r="S21" s="114">
        <v>8</v>
      </c>
      <c r="T21" s="83"/>
      <c r="U21" s="114">
        <v>2084</v>
      </c>
      <c r="V21" s="83"/>
      <c r="W21" s="114">
        <v>3006</v>
      </c>
      <c r="X21" s="83"/>
      <c r="Y21" s="114">
        <v>452</v>
      </c>
      <c r="Z21" s="83"/>
      <c r="AA21" s="114">
        <v>14</v>
      </c>
      <c r="AB21" s="114">
        <v>21</v>
      </c>
      <c r="AC21" s="114">
        <v>18</v>
      </c>
      <c r="AD21" s="83"/>
      <c r="AE21" s="114">
        <v>1423</v>
      </c>
      <c r="AF21" s="83"/>
      <c r="AG21" s="114">
        <v>2683</v>
      </c>
    </row>
    <row r="22" spans="2:33" ht="16.5" customHeight="1" x14ac:dyDescent="0.25">
      <c r="B22" s="8" t="s">
        <v>8</v>
      </c>
      <c r="C22" s="13" t="s">
        <v>31</v>
      </c>
      <c r="D22" s="12"/>
      <c r="E22" s="114">
        <v>9</v>
      </c>
      <c r="F22" s="83"/>
      <c r="G22" s="114">
        <v>3</v>
      </c>
      <c r="H22" s="83"/>
      <c r="I22" s="114">
        <v>61</v>
      </c>
      <c r="J22" s="83"/>
      <c r="K22" s="114">
        <v>0</v>
      </c>
      <c r="L22" s="83"/>
      <c r="M22" s="114">
        <v>0</v>
      </c>
      <c r="N22" s="83"/>
      <c r="O22" s="114">
        <v>117</v>
      </c>
      <c r="P22" s="83"/>
      <c r="Q22" s="114">
        <v>9</v>
      </c>
      <c r="R22" s="83"/>
      <c r="S22" s="114">
        <v>69</v>
      </c>
      <c r="T22" s="83"/>
      <c r="U22" s="114">
        <v>255</v>
      </c>
      <c r="V22" s="83"/>
      <c r="W22" s="114">
        <v>250</v>
      </c>
      <c r="X22" s="83"/>
      <c r="Y22" s="114">
        <v>13</v>
      </c>
      <c r="Z22" s="83"/>
      <c r="AA22" s="114">
        <v>14</v>
      </c>
      <c r="AB22" s="114">
        <v>93</v>
      </c>
      <c r="AC22" s="114">
        <v>79</v>
      </c>
      <c r="AD22" s="83"/>
      <c r="AE22" s="114">
        <v>345</v>
      </c>
      <c r="AF22" s="83"/>
      <c r="AG22" s="114">
        <v>462</v>
      </c>
    </row>
    <row r="23" spans="2:33" ht="16.5" customHeight="1" x14ac:dyDescent="0.25">
      <c r="B23" s="8" t="s">
        <v>9</v>
      </c>
      <c r="C23" s="13" t="s">
        <v>32</v>
      </c>
      <c r="D23" s="12"/>
      <c r="E23" s="114">
        <v>14</v>
      </c>
      <c r="F23" s="83"/>
      <c r="G23" s="114">
        <v>3</v>
      </c>
      <c r="H23" s="83"/>
      <c r="I23" s="114">
        <v>10</v>
      </c>
      <c r="J23" s="83"/>
      <c r="K23" s="114">
        <v>0</v>
      </c>
      <c r="L23" s="83"/>
      <c r="M23" s="114">
        <v>0</v>
      </c>
      <c r="N23" s="83"/>
      <c r="O23" s="114">
        <v>111</v>
      </c>
      <c r="P23" s="83"/>
      <c r="Q23" s="114">
        <v>1</v>
      </c>
      <c r="R23" s="83"/>
      <c r="S23" s="114">
        <v>6</v>
      </c>
      <c r="T23" s="83"/>
      <c r="U23" s="114">
        <v>172</v>
      </c>
      <c r="V23" s="83"/>
      <c r="W23" s="114">
        <v>175</v>
      </c>
      <c r="X23" s="83"/>
      <c r="Y23" s="114">
        <v>29</v>
      </c>
      <c r="Z23" s="83"/>
      <c r="AA23" s="114">
        <v>3</v>
      </c>
      <c r="AB23" s="114">
        <v>5</v>
      </c>
      <c r="AC23" s="114">
        <v>6</v>
      </c>
      <c r="AD23" s="83"/>
      <c r="AE23" s="114">
        <v>248</v>
      </c>
      <c r="AF23" s="83"/>
      <c r="AG23" s="114">
        <v>600</v>
      </c>
    </row>
    <row r="24" spans="2:33" ht="16.5" customHeight="1" x14ac:dyDescent="0.25">
      <c r="B24" s="8" t="s">
        <v>10</v>
      </c>
      <c r="C24" s="13" t="s">
        <v>33</v>
      </c>
      <c r="D24" s="12"/>
      <c r="E24" s="114">
        <v>3</v>
      </c>
      <c r="F24" s="83"/>
      <c r="G24" s="114">
        <v>8</v>
      </c>
      <c r="H24" s="83"/>
      <c r="I24" s="114">
        <v>26</v>
      </c>
      <c r="J24" s="83"/>
      <c r="K24" s="114">
        <v>0</v>
      </c>
      <c r="L24" s="83"/>
      <c r="M24" s="114">
        <v>0</v>
      </c>
      <c r="N24" s="83"/>
      <c r="O24" s="114">
        <v>28</v>
      </c>
      <c r="P24" s="83"/>
      <c r="Q24" s="114">
        <v>0</v>
      </c>
      <c r="R24" s="83"/>
      <c r="S24" s="114">
        <v>1</v>
      </c>
      <c r="T24" s="83"/>
      <c r="U24" s="114">
        <v>214</v>
      </c>
      <c r="V24" s="83"/>
      <c r="W24" s="114">
        <v>194</v>
      </c>
      <c r="X24" s="83"/>
      <c r="Y24" s="114">
        <v>28</v>
      </c>
      <c r="Z24" s="83"/>
      <c r="AA24" s="114">
        <v>2</v>
      </c>
      <c r="AB24" s="114">
        <v>4</v>
      </c>
      <c r="AC24" s="114">
        <v>4</v>
      </c>
      <c r="AD24" s="83"/>
      <c r="AE24" s="114">
        <v>207</v>
      </c>
      <c r="AF24" s="83"/>
      <c r="AG24" s="114">
        <v>302</v>
      </c>
    </row>
    <row r="25" spans="2:33" ht="16.5" customHeight="1" x14ac:dyDescent="0.25">
      <c r="B25" s="8" t="s">
        <v>11</v>
      </c>
      <c r="C25" s="13" t="s">
        <v>36</v>
      </c>
      <c r="D25" s="12"/>
      <c r="E25" s="114">
        <v>34</v>
      </c>
      <c r="F25" s="83"/>
      <c r="G25" s="114">
        <v>15</v>
      </c>
      <c r="H25" s="83"/>
      <c r="I25" s="114">
        <v>96</v>
      </c>
      <c r="J25" s="83"/>
      <c r="K25" s="114">
        <v>7</v>
      </c>
      <c r="L25" s="83"/>
      <c r="M25" s="114">
        <v>2</v>
      </c>
      <c r="N25" s="83"/>
      <c r="O25" s="114">
        <v>146</v>
      </c>
      <c r="P25" s="83"/>
      <c r="Q25" s="114">
        <v>16</v>
      </c>
      <c r="R25" s="83"/>
      <c r="S25" s="114">
        <v>19</v>
      </c>
      <c r="T25" s="83"/>
      <c r="U25" s="114">
        <v>863</v>
      </c>
      <c r="V25" s="83"/>
      <c r="W25" s="114">
        <v>742</v>
      </c>
      <c r="X25" s="83"/>
      <c r="Y25" s="114">
        <v>143</v>
      </c>
      <c r="Z25" s="83"/>
      <c r="AA25" s="114">
        <v>20</v>
      </c>
      <c r="AB25" s="114">
        <v>44</v>
      </c>
      <c r="AC25" s="114">
        <v>45</v>
      </c>
      <c r="AD25" s="83"/>
      <c r="AE25" s="114">
        <v>1026</v>
      </c>
      <c r="AF25" s="83"/>
      <c r="AG25" s="114">
        <v>1627</v>
      </c>
    </row>
    <row r="26" spans="2:33" ht="16.5" customHeight="1" x14ac:dyDescent="0.25">
      <c r="B26" s="8" t="s">
        <v>12</v>
      </c>
      <c r="C26" s="12" t="s">
        <v>34</v>
      </c>
      <c r="D26" s="12"/>
      <c r="E26" s="114">
        <v>13</v>
      </c>
      <c r="F26" s="83"/>
      <c r="G26" s="114">
        <v>25</v>
      </c>
      <c r="H26" s="83"/>
      <c r="I26" s="114">
        <v>130</v>
      </c>
      <c r="J26" s="83"/>
      <c r="K26" s="114">
        <v>1</v>
      </c>
      <c r="L26" s="83"/>
      <c r="M26" s="114">
        <v>0</v>
      </c>
      <c r="N26" s="83"/>
      <c r="O26" s="114">
        <v>75</v>
      </c>
      <c r="P26" s="83"/>
      <c r="Q26" s="114">
        <v>21</v>
      </c>
      <c r="R26" s="83"/>
      <c r="S26" s="114">
        <v>34</v>
      </c>
      <c r="T26" s="83"/>
      <c r="U26" s="114">
        <v>459</v>
      </c>
      <c r="V26" s="83"/>
      <c r="W26" s="114">
        <v>517</v>
      </c>
      <c r="X26" s="83"/>
      <c r="Y26" s="114">
        <v>126</v>
      </c>
      <c r="Z26" s="83"/>
      <c r="AA26" s="114">
        <v>13</v>
      </c>
      <c r="AB26" s="114">
        <v>59</v>
      </c>
      <c r="AC26" s="114">
        <v>44</v>
      </c>
      <c r="AD26" s="83"/>
      <c r="AE26" s="114">
        <v>411</v>
      </c>
      <c r="AF26" s="83"/>
      <c r="AG26" s="114">
        <v>598</v>
      </c>
    </row>
    <row r="27" spans="2:33" ht="16.5" customHeight="1" x14ac:dyDescent="0.25">
      <c r="B27" s="14" t="s">
        <v>13</v>
      </c>
      <c r="C27" s="15" t="s">
        <v>37</v>
      </c>
      <c r="D27" s="55"/>
      <c r="E27" s="114">
        <v>22</v>
      </c>
      <c r="F27" s="83"/>
      <c r="G27" s="114">
        <v>4</v>
      </c>
      <c r="H27" s="83"/>
      <c r="I27" s="114">
        <v>44</v>
      </c>
      <c r="J27" s="83"/>
      <c r="K27" s="114">
        <v>2</v>
      </c>
      <c r="L27" s="83"/>
      <c r="M27" s="114">
        <v>0</v>
      </c>
      <c r="N27" s="83"/>
      <c r="O27" s="114">
        <v>27</v>
      </c>
      <c r="P27" s="83"/>
      <c r="Q27" s="114">
        <v>15</v>
      </c>
      <c r="R27" s="83"/>
      <c r="S27" s="114">
        <v>16</v>
      </c>
      <c r="T27" s="83"/>
      <c r="U27" s="114">
        <v>96</v>
      </c>
      <c r="V27" s="83"/>
      <c r="W27" s="114">
        <v>112</v>
      </c>
      <c r="X27" s="83"/>
      <c r="Y27" s="114">
        <v>72</v>
      </c>
      <c r="Z27" s="83"/>
      <c r="AA27" s="114">
        <v>5</v>
      </c>
      <c r="AB27" s="114">
        <v>3</v>
      </c>
      <c r="AC27" s="114">
        <v>2</v>
      </c>
      <c r="AD27" s="83"/>
      <c r="AE27" s="114">
        <v>59</v>
      </c>
      <c r="AF27" s="83"/>
      <c r="AG27" s="114">
        <v>105</v>
      </c>
    </row>
    <row r="28" spans="2:33" ht="16.5" customHeight="1" x14ac:dyDescent="0.25">
      <c r="B28" s="8" t="s">
        <v>14</v>
      </c>
      <c r="C28" s="13" t="s">
        <v>26</v>
      </c>
      <c r="D28" s="12"/>
      <c r="E28" s="114">
        <v>3</v>
      </c>
      <c r="F28" s="83"/>
      <c r="G28" s="114">
        <v>0</v>
      </c>
      <c r="H28" s="83"/>
      <c r="I28" s="114">
        <v>12</v>
      </c>
      <c r="J28" s="83"/>
      <c r="K28" s="114">
        <v>0</v>
      </c>
      <c r="L28" s="83"/>
      <c r="M28" s="114">
        <v>0</v>
      </c>
      <c r="N28" s="83"/>
      <c r="O28" s="114">
        <v>85</v>
      </c>
      <c r="P28" s="83"/>
      <c r="Q28" s="114">
        <v>2</v>
      </c>
      <c r="R28" s="83"/>
      <c r="S28" s="114">
        <v>13</v>
      </c>
      <c r="T28" s="83"/>
      <c r="U28" s="114">
        <v>253</v>
      </c>
      <c r="V28" s="83"/>
      <c r="W28" s="114">
        <v>227</v>
      </c>
      <c r="X28" s="83"/>
      <c r="Y28" s="114">
        <v>56</v>
      </c>
      <c r="Z28" s="83"/>
      <c r="AA28" s="114">
        <v>13</v>
      </c>
      <c r="AB28" s="114">
        <v>1</v>
      </c>
      <c r="AC28" s="114">
        <v>2</v>
      </c>
      <c r="AD28" s="83"/>
      <c r="AE28" s="114">
        <v>269</v>
      </c>
      <c r="AF28" s="83"/>
      <c r="AG28" s="114">
        <v>383</v>
      </c>
    </row>
    <row r="29" spans="2:33" ht="16.5" customHeight="1" x14ac:dyDescent="0.25">
      <c r="B29" s="8" t="s">
        <v>15</v>
      </c>
      <c r="C29" s="13" t="s">
        <v>38</v>
      </c>
      <c r="D29" s="12"/>
      <c r="E29" s="114">
        <v>39</v>
      </c>
      <c r="F29" s="83"/>
      <c r="G29" s="114">
        <v>1</v>
      </c>
      <c r="H29" s="83"/>
      <c r="I29" s="114">
        <v>50</v>
      </c>
      <c r="J29" s="83"/>
      <c r="K29" s="114">
        <v>0</v>
      </c>
      <c r="L29" s="83"/>
      <c r="M29" s="114">
        <v>1</v>
      </c>
      <c r="N29" s="83"/>
      <c r="O29" s="114">
        <v>354</v>
      </c>
      <c r="P29" s="83"/>
      <c r="Q29" s="114">
        <v>4</v>
      </c>
      <c r="R29" s="83"/>
      <c r="S29" s="114">
        <v>116</v>
      </c>
      <c r="T29" s="83"/>
      <c r="U29" s="114">
        <v>1076</v>
      </c>
      <c r="V29" s="83"/>
      <c r="W29" s="114">
        <v>1530</v>
      </c>
      <c r="X29" s="83"/>
      <c r="Y29" s="114">
        <v>241</v>
      </c>
      <c r="Z29" s="83"/>
      <c r="AA29" s="114">
        <v>30</v>
      </c>
      <c r="AB29" s="114">
        <v>13</v>
      </c>
      <c r="AC29" s="114">
        <v>15</v>
      </c>
      <c r="AD29" s="83"/>
      <c r="AE29" s="114">
        <v>1226</v>
      </c>
      <c r="AF29" s="83"/>
      <c r="AG29" s="114">
        <v>1957</v>
      </c>
    </row>
    <row r="30" spans="2:33" ht="16.5" customHeight="1" x14ac:dyDescent="0.25">
      <c r="B30" s="8" t="s">
        <v>16</v>
      </c>
      <c r="C30" s="13" t="s">
        <v>39</v>
      </c>
      <c r="D30" s="12"/>
      <c r="E30" s="114">
        <v>5</v>
      </c>
      <c r="F30" s="83"/>
      <c r="G30" s="114">
        <v>0</v>
      </c>
      <c r="H30" s="83"/>
      <c r="I30" s="114">
        <v>26</v>
      </c>
      <c r="J30" s="83"/>
      <c r="K30" s="114">
        <v>1</v>
      </c>
      <c r="L30" s="83"/>
      <c r="M30" s="114">
        <v>0</v>
      </c>
      <c r="N30" s="83"/>
      <c r="O30" s="114">
        <v>26</v>
      </c>
      <c r="P30" s="83"/>
      <c r="Q30" s="114">
        <v>4</v>
      </c>
      <c r="R30" s="83"/>
      <c r="S30" s="114">
        <v>5</v>
      </c>
      <c r="T30" s="83"/>
      <c r="U30" s="114">
        <v>143</v>
      </c>
      <c r="V30" s="83"/>
      <c r="W30" s="114">
        <v>140</v>
      </c>
      <c r="X30" s="83"/>
      <c r="Y30" s="114">
        <v>38</v>
      </c>
      <c r="Z30" s="83"/>
      <c r="AA30" s="114">
        <v>0</v>
      </c>
      <c r="AB30" s="114">
        <v>21</v>
      </c>
      <c r="AC30" s="114">
        <v>6</v>
      </c>
      <c r="AD30" s="83"/>
      <c r="AE30" s="114">
        <v>130</v>
      </c>
      <c r="AF30" s="83"/>
      <c r="AG30" s="114">
        <v>199</v>
      </c>
    </row>
    <row r="31" spans="2:33" ht="16.5" customHeight="1" x14ac:dyDescent="0.25">
      <c r="B31" s="8" t="s">
        <v>17</v>
      </c>
      <c r="C31" s="13" t="s">
        <v>40</v>
      </c>
      <c r="D31" s="12"/>
      <c r="E31" s="114">
        <v>32</v>
      </c>
      <c r="F31" s="83"/>
      <c r="G31" s="114">
        <v>6</v>
      </c>
      <c r="H31" s="83"/>
      <c r="I31" s="114">
        <v>35</v>
      </c>
      <c r="J31" s="83"/>
      <c r="K31" s="114">
        <v>1</v>
      </c>
      <c r="L31" s="83"/>
      <c r="M31" s="114">
        <v>1</v>
      </c>
      <c r="N31" s="83"/>
      <c r="O31" s="114">
        <v>189</v>
      </c>
      <c r="P31" s="83"/>
      <c r="Q31" s="114">
        <v>4</v>
      </c>
      <c r="R31" s="83"/>
      <c r="S31" s="114">
        <v>1</v>
      </c>
      <c r="T31" s="83"/>
      <c r="U31" s="114">
        <v>732</v>
      </c>
      <c r="V31" s="83"/>
      <c r="W31" s="114">
        <v>959</v>
      </c>
      <c r="X31" s="83"/>
      <c r="Y31" s="114">
        <v>304</v>
      </c>
      <c r="Z31" s="83"/>
      <c r="AA31" s="114">
        <v>14</v>
      </c>
      <c r="AB31" s="114">
        <v>8</v>
      </c>
      <c r="AC31" s="114">
        <v>12</v>
      </c>
      <c r="AD31" s="83"/>
      <c r="AE31" s="114">
        <v>812</v>
      </c>
      <c r="AF31" s="83"/>
      <c r="AG31" s="114">
        <v>1321</v>
      </c>
    </row>
    <row r="32" spans="2:33" ht="16.5" customHeight="1" x14ac:dyDescent="0.25">
      <c r="B32" s="14" t="s">
        <v>18</v>
      </c>
      <c r="C32" s="15" t="s">
        <v>177</v>
      </c>
      <c r="D32" s="9"/>
      <c r="E32" s="114">
        <v>0</v>
      </c>
      <c r="F32" s="83"/>
      <c r="G32" s="114">
        <v>0</v>
      </c>
      <c r="H32" s="83"/>
      <c r="I32" s="114">
        <v>0</v>
      </c>
      <c r="J32" s="83"/>
      <c r="K32" s="114">
        <v>0</v>
      </c>
      <c r="L32" s="83"/>
      <c r="M32" s="114">
        <v>0</v>
      </c>
      <c r="N32" s="83"/>
      <c r="O32" s="114">
        <v>0</v>
      </c>
      <c r="P32" s="83"/>
      <c r="Q32" s="114">
        <v>0</v>
      </c>
      <c r="R32" s="83"/>
      <c r="S32" s="114">
        <v>0</v>
      </c>
      <c r="T32" s="83"/>
      <c r="U32" s="114">
        <v>0</v>
      </c>
      <c r="V32" s="83"/>
      <c r="W32" s="114">
        <v>0</v>
      </c>
      <c r="X32" s="83"/>
      <c r="Y32" s="114">
        <v>0</v>
      </c>
      <c r="Z32" s="83"/>
      <c r="AA32" s="114">
        <v>0</v>
      </c>
      <c r="AB32" s="114">
        <v>0</v>
      </c>
      <c r="AC32" s="114">
        <v>0</v>
      </c>
      <c r="AD32" s="83"/>
      <c r="AE32" s="114">
        <v>0</v>
      </c>
      <c r="AF32" s="83"/>
      <c r="AG32" s="114">
        <v>0</v>
      </c>
    </row>
    <row r="33" spans="2:33" ht="16.5" customHeight="1" x14ac:dyDescent="0.25">
      <c r="B33" s="14" t="s">
        <v>19</v>
      </c>
      <c r="C33" s="15" t="s">
        <v>175</v>
      </c>
      <c r="D33" s="9"/>
      <c r="E33" s="114">
        <v>0</v>
      </c>
      <c r="F33" s="83"/>
      <c r="G33" s="114">
        <v>0</v>
      </c>
      <c r="H33" s="83"/>
      <c r="I33" s="114">
        <v>0</v>
      </c>
      <c r="J33" s="83"/>
      <c r="K33" s="114">
        <v>0</v>
      </c>
      <c r="L33" s="83"/>
      <c r="M33" s="114">
        <v>0</v>
      </c>
      <c r="N33" s="83"/>
      <c r="O33" s="114">
        <v>1</v>
      </c>
      <c r="P33" s="83"/>
      <c r="Q33" s="114">
        <v>0</v>
      </c>
      <c r="R33" s="83"/>
      <c r="S33" s="114">
        <v>0</v>
      </c>
      <c r="T33" s="83"/>
      <c r="U33" s="114">
        <v>1</v>
      </c>
      <c r="V33" s="83"/>
      <c r="W33" s="114">
        <v>0</v>
      </c>
      <c r="X33" s="83"/>
      <c r="Y33" s="114">
        <v>0</v>
      </c>
      <c r="Z33" s="83"/>
      <c r="AA33" s="114">
        <v>0</v>
      </c>
      <c r="AB33" s="114">
        <v>0</v>
      </c>
      <c r="AC33" s="114">
        <v>0</v>
      </c>
      <c r="AD33" s="83"/>
      <c r="AE33" s="114">
        <v>2</v>
      </c>
      <c r="AF33" s="83"/>
      <c r="AG33" s="114">
        <v>2</v>
      </c>
    </row>
    <row r="34" spans="2:33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  <c r="V34" s="32"/>
      <c r="W34" s="35"/>
      <c r="X34" s="32"/>
      <c r="Y34" s="35"/>
      <c r="Z34" s="32"/>
      <c r="AA34" s="35"/>
      <c r="AB34" s="32"/>
      <c r="AC34" s="35"/>
      <c r="AD34" s="32"/>
      <c r="AE34" s="35"/>
      <c r="AF34" s="32"/>
      <c r="AG34" s="35"/>
    </row>
    <row r="35" spans="2:33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  <c r="V35" s="9"/>
      <c r="X35" s="9"/>
      <c r="Z35" s="9"/>
      <c r="AB35" s="9"/>
      <c r="AD35" s="9"/>
      <c r="AF35" s="9"/>
    </row>
    <row r="36" spans="2:33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  <c r="X36" s="12"/>
      <c r="Z36" s="12"/>
      <c r="AB36" s="12"/>
      <c r="AD36" s="12"/>
      <c r="AF36" s="12"/>
    </row>
    <row r="37" spans="2:33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  <c r="X37" s="12"/>
      <c r="Z37" s="12"/>
      <c r="AB37" s="12"/>
      <c r="AD37" s="12"/>
      <c r="AF37" s="12"/>
    </row>
    <row r="38" spans="2:33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  <c r="X38" s="12"/>
      <c r="Z38" s="12"/>
      <c r="AB38" s="12"/>
      <c r="AD38" s="12"/>
      <c r="AF38" s="12"/>
    </row>
    <row r="39" spans="2:33" x14ac:dyDescent="0.25">
      <c r="D39" s="12"/>
      <c r="F39" s="13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</row>
    <row r="40" spans="2:33" x14ac:dyDescent="0.25">
      <c r="D40" s="12"/>
      <c r="F40" s="13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</row>
    <row r="41" spans="2:33" x14ac:dyDescent="0.25">
      <c r="D41" s="12"/>
      <c r="F41" s="13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</row>
    <row r="42" spans="2:33" x14ac:dyDescent="0.25">
      <c r="D42" s="12"/>
      <c r="F42" s="13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</row>
    <row r="43" spans="2:33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  <c r="X43" s="12"/>
      <c r="Z43" s="12"/>
      <c r="AB43" s="12"/>
      <c r="AD43" s="12"/>
      <c r="AF43" s="12"/>
    </row>
    <row r="44" spans="2:33" x14ac:dyDescent="0.25">
      <c r="D44" s="12"/>
      <c r="F44" s="13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</row>
    <row r="45" spans="2:33" x14ac:dyDescent="0.25">
      <c r="D45" s="12"/>
      <c r="F45" s="13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</row>
    <row r="46" spans="2:33" x14ac:dyDescent="0.25">
      <c r="D46" s="12"/>
      <c r="F46" s="13"/>
      <c r="H46" s="13"/>
      <c r="J46" s="13"/>
      <c r="L46" s="13"/>
      <c r="N46" s="13"/>
      <c r="P46" s="13"/>
      <c r="R46" s="13"/>
      <c r="T46" s="13"/>
      <c r="V46" s="13"/>
      <c r="X46" s="13"/>
      <c r="Z46" s="13"/>
      <c r="AB46" s="13"/>
      <c r="AD46" s="13"/>
      <c r="AF46" s="13"/>
    </row>
    <row r="48" spans="2:33" x14ac:dyDescent="0.2">
      <c r="D48" s="19"/>
      <c r="F48" s="2"/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  <c r="AD48" s="2"/>
      <c r="AF48" s="2"/>
    </row>
    <row r="49" spans="4:32" x14ac:dyDescent="0.2">
      <c r="D49" s="20"/>
      <c r="F49" s="4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  <c r="AD49" s="4"/>
      <c r="AF49" s="4"/>
    </row>
    <row r="50" spans="4:32" x14ac:dyDescent="0.2">
      <c r="D50" s="20"/>
      <c r="F50" s="4"/>
      <c r="H50" s="4"/>
      <c r="J50" s="4"/>
      <c r="L50" s="4"/>
      <c r="N50" s="4"/>
      <c r="P50" s="4"/>
      <c r="R50" s="4"/>
      <c r="T50" s="4"/>
      <c r="V50" s="4"/>
      <c r="X50" s="4"/>
      <c r="Z50" s="4"/>
      <c r="AB50" s="4"/>
      <c r="AD50" s="4"/>
      <c r="AF50" s="4"/>
    </row>
  </sheetData>
  <mergeCells count="5">
    <mergeCell ref="B3:AG3"/>
    <mergeCell ref="B5:AG5"/>
    <mergeCell ref="B6:AG6"/>
    <mergeCell ref="B8:C10"/>
    <mergeCell ref="E8:AG8"/>
  </mergeCells>
  <pageMargins left="0.31496062992125984" right="0" top="0.74803149606299213" bottom="0.74803149606299213" header="0.31496062992125984" footer="0.31496062992125984"/>
  <pageSetup paperSize="9" scale="78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F50"/>
  <sheetViews>
    <sheetView zoomScaleNormal="100"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28515625" style="28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42578125" style="28" customWidth="1"/>
    <col min="13" max="13" width="0.85546875" style="28" customWidth="1"/>
    <col min="14" max="14" width="7.140625" style="28" customWidth="1"/>
    <col min="15" max="15" width="0.85546875" style="28" customWidth="1"/>
    <col min="16" max="16" width="7.28515625" style="28" customWidth="1"/>
    <col min="17" max="17" width="0.85546875" style="28" customWidth="1"/>
    <col min="18" max="18" width="6.28515625" style="28" customWidth="1"/>
    <col min="19" max="19" width="0.85546875" style="28" customWidth="1"/>
    <col min="20" max="20" width="7.42578125" style="28" customWidth="1"/>
    <col min="21" max="21" width="0.85546875" style="28" customWidth="1"/>
    <col min="22" max="22" width="7.140625" style="28" customWidth="1"/>
    <col min="23" max="23" width="0.85546875" style="28" customWidth="1"/>
    <col min="24" max="24" width="7.28515625" style="28" customWidth="1"/>
    <col min="25" max="25" width="0.85546875" style="28" customWidth="1"/>
    <col min="26" max="26" width="7" style="28" customWidth="1"/>
    <col min="27" max="27" width="0.85546875" style="28" customWidth="1"/>
    <col min="28" max="28" width="7.140625" style="28" customWidth="1"/>
    <col min="29" max="29" width="0.85546875" style="28" customWidth="1"/>
    <col min="30" max="30" width="6.85546875" style="28" customWidth="1"/>
    <col min="31" max="31" width="0.85546875" style="28" customWidth="1"/>
    <col min="32" max="32" width="7.5703125" style="28" customWidth="1"/>
    <col min="33" max="16384" width="9.140625" style="28"/>
  </cols>
  <sheetData>
    <row r="2" spans="2:32" ht="15" x14ac:dyDescent="0.25">
      <c r="B2" s="27"/>
      <c r="D2" s="27"/>
      <c r="F2" s="27"/>
      <c r="R2" s="27"/>
      <c r="AF2" s="27" t="s">
        <v>226</v>
      </c>
    </row>
    <row r="3" spans="2:32" ht="36" customHeight="1" x14ac:dyDescent="0.25">
      <c r="B3" s="140" t="s">
        <v>272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</row>
    <row r="4" spans="2:32" ht="3.75" customHeight="1" x14ac:dyDescent="0.25"/>
    <row r="5" spans="2:32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</row>
    <row r="6" spans="2:32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</row>
    <row r="7" spans="2:32" ht="3" customHeight="1" x14ac:dyDescent="0.25">
      <c r="D7" s="29"/>
      <c r="F7" s="29"/>
      <c r="H7" s="29"/>
      <c r="L7" s="29"/>
      <c r="R7" s="29"/>
      <c r="T7" s="29"/>
    </row>
    <row r="8" spans="2:32" ht="21.75" customHeight="1" x14ac:dyDescent="0.2">
      <c r="B8" s="148" t="s">
        <v>47</v>
      </c>
      <c r="C8" s="54"/>
      <c r="D8" s="149" t="s">
        <v>194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</row>
    <row r="9" spans="2:32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</row>
    <row r="10" spans="2:32" s="31" customFormat="1" ht="88.5" customHeight="1" x14ac:dyDescent="0.2">
      <c r="B10" s="148"/>
      <c r="C10" s="54"/>
      <c r="D10" s="58" t="s">
        <v>257</v>
      </c>
      <c r="E10" s="59"/>
      <c r="F10" s="58" t="s">
        <v>258</v>
      </c>
      <c r="G10" s="59"/>
      <c r="H10" s="58" t="s">
        <v>259</v>
      </c>
      <c r="I10" s="59"/>
      <c r="J10" s="58" t="s">
        <v>260</v>
      </c>
      <c r="K10" s="59"/>
      <c r="L10" s="58" t="s">
        <v>261</v>
      </c>
      <c r="M10" s="59"/>
      <c r="N10" s="58" t="s">
        <v>262</v>
      </c>
      <c r="O10" s="59"/>
      <c r="P10" s="58" t="s">
        <v>263</v>
      </c>
      <c r="Q10" s="59"/>
      <c r="R10" s="58" t="s">
        <v>264</v>
      </c>
      <c r="S10" s="59"/>
      <c r="T10" s="58" t="s">
        <v>265</v>
      </c>
      <c r="U10" s="59"/>
      <c r="V10" s="58" t="s">
        <v>266</v>
      </c>
      <c r="W10" s="59"/>
      <c r="X10" s="58" t="s">
        <v>270</v>
      </c>
      <c r="Y10" s="59"/>
      <c r="Z10" s="58" t="s">
        <v>267</v>
      </c>
      <c r="AA10" s="59"/>
      <c r="AB10" s="58" t="s">
        <v>268</v>
      </c>
      <c r="AC10" s="59"/>
      <c r="AD10" s="58" t="s">
        <v>273</v>
      </c>
      <c r="AE10" s="59"/>
      <c r="AF10" s="58" t="s">
        <v>269</v>
      </c>
    </row>
    <row r="11" spans="2:3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42"/>
      <c r="M11" s="32"/>
      <c r="N11" s="32"/>
      <c r="O11" s="32"/>
      <c r="P11" s="32"/>
      <c r="Q11" s="32"/>
      <c r="R11" s="42"/>
      <c r="S11" s="32"/>
      <c r="T11" s="4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32" ht="15.75" customHeight="1" x14ac:dyDescent="0.25">
      <c r="B12" s="5" t="s">
        <v>20</v>
      </c>
      <c r="C12" s="43"/>
      <c r="D12" s="85">
        <v>798</v>
      </c>
      <c r="E12" s="80">
        <v>299619</v>
      </c>
      <c r="F12" s="85">
        <v>1330</v>
      </c>
      <c r="G12" s="80"/>
      <c r="H12" s="85">
        <v>5153</v>
      </c>
      <c r="I12" s="80"/>
      <c r="J12" s="85">
        <v>75</v>
      </c>
      <c r="K12" s="80"/>
      <c r="L12" s="85">
        <v>20</v>
      </c>
      <c r="M12" s="80"/>
      <c r="N12" s="85">
        <v>3876</v>
      </c>
      <c r="O12" s="80"/>
      <c r="P12" s="85">
        <v>734</v>
      </c>
      <c r="Q12" s="80"/>
      <c r="R12" s="85">
        <v>1084</v>
      </c>
      <c r="S12" s="80"/>
      <c r="T12" s="85">
        <v>22797</v>
      </c>
      <c r="U12" s="80"/>
      <c r="V12" s="85">
        <v>26926</v>
      </c>
      <c r="W12" s="80"/>
      <c r="X12" s="85">
        <v>8674</v>
      </c>
      <c r="Y12" s="80"/>
      <c r="Z12" s="85">
        <v>1249</v>
      </c>
      <c r="AA12" s="80"/>
      <c r="AB12" s="85">
        <v>1171</v>
      </c>
      <c r="AC12" s="80"/>
      <c r="AD12" s="85">
        <v>14080</v>
      </c>
      <c r="AE12" s="80"/>
      <c r="AF12" s="85">
        <v>25989</v>
      </c>
    </row>
    <row r="13" spans="2:32" ht="15.75" customHeight="1" x14ac:dyDescent="0.25">
      <c r="B13" s="17" t="s">
        <v>48</v>
      </c>
      <c r="C13" s="9"/>
      <c r="D13" s="86">
        <v>38</v>
      </c>
      <c r="E13" s="80"/>
      <c r="F13" s="86">
        <v>141</v>
      </c>
      <c r="G13" s="80"/>
      <c r="H13" s="86">
        <v>482</v>
      </c>
      <c r="I13" s="80"/>
      <c r="J13" s="86">
        <v>1</v>
      </c>
      <c r="K13" s="80"/>
      <c r="L13" s="86">
        <v>1</v>
      </c>
      <c r="M13" s="80"/>
      <c r="N13" s="86">
        <v>123</v>
      </c>
      <c r="O13" s="80"/>
      <c r="P13" s="86">
        <v>42</v>
      </c>
      <c r="Q13" s="80"/>
      <c r="R13" s="86">
        <v>94</v>
      </c>
      <c r="S13" s="80"/>
      <c r="T13" s="86">
        <v>2397</v>
      </c>
      <c r="U13" s="80"/>
      <c r="V13" s="86">
        <v>3934</v>
      </c>
      <c r="W13" s="80"/>
      <c r="X13" s="86">
        <v>1038</v>
      </c>
      <c r="Y13" s="80"/>
      <c r="Z13" s="86">
        <v>87</v>
      </c>
      <c r="AA13" s="80"/>
      <c r="AB13" s="86">
        <v>128</v>
      </c>
      <c r="AC13" s="80"/>
      <c r="AD13" s="86">
        <v>1564</v>
      </c>
      <c r="AE13" s="80"/>
      <c r="AF13" s="86">
        <v>3721</v>
      </c>
    </row>
    <row r="14" spans="2:32" ht="15.75" customHeight="1" x14ac:dyDescent="0.25">
      <c r="B14" s="17" t="s">
        <v>49</v>
      </c>
      <c r="C14" s="9"/>
      <c r="D14" s="86">
        <v>1</v>
      </c>
      <c r="E14" s="80">
        <v>770</v>
      </c>
      <c r="F14" s="86">
        <v>16</v>
      </c>
      <c r="G14" s="80"/>
      <c r="H14" s="86">
        <v>38</v>
      </c>
      <c r="I14" s="80"/>
      <c r="J14" s="86">
        <v>4</v>
      </c>
      <c r="K14" s="80"/>
      <c r="L14" s="86">
        <v>1</v>
      </c>
      <c r="M14" s="80"/>
      <c r="N14" s="86">
        <v>21</v>
      </c>
      <c r="O14" s="80"/>
      <c r="P14" s="86">
        <v>9</v>
      </c>
      <c r="Q14" s="80"/>
      <c r="R14" s="86">
        <v>12</v>
      </c>
      <c r="S14" s="80"/>
      <c r="T14" s="86">
        <v>77</v>
      </c>
      <c r="U14" s="80"/>
      <c r="V14" s="86">
        <v>285</v>
      </c>
      <c r="W14" s="80"/>
      <c r="X14" s="86">
        <v>28</v>
      </c>
      <c r="Y14" s="80"/>
      <c r="Z14" s="86">
        <v>6</v>
      </c>
      <c r="AA14" s="80"/>
      <c r="AB14" s="86">
        <v>14</v>
      </c>
      <c r="AC14" s="80"/>
      <c r="AD14" s="86">
        <v>69</v>
      </c>
      <c r="AE14" s="80"/>
      <c r="AF14" s="86">
        <v>206</v>
      </c>
    </row>
    <row r="15" spans="2:32" ht="15.75" customHeight="1" x14ac:dyDescent="0.25">
      <c r="B15" s="17" t="s">
        <v>51</v>
      </c>
      <c r="C15" s="9"/>
      <c r="D15" s="86">
        <v>174</v>
      </c>
      <c r="E15" s="80">
        <v>7372</v>
      </c>
      <c r="F15" s="86">
        <v>97</v>
      </c>
      <c r="G15" s="80"/>
      <c r="H15" s="86">
        <v>409</v>
      </c>
      <c r="I15" s="80"/>
      <c r="J15" s="86">
        <v>9</v>
      </c>
      <c r="K15" s="80"/>
      <c r="L15" s="86">
        <v>1</v>
      </c>
      <c r="M15" s="80"/>
      <c r="N15" s="86">
        <v>197</v>
      </c>
      <c r="O15" s="80"/>
      <c r="P15" s="86">
        <v>52</v>
      </c>
      <c r="Q15" s="80"/>
      <c r="R15" s="86">
        <v>61</v>
      </c>
      <c r="S15" s="80"/>
      <c r="T15" s="86">
        <v>1251</v>
      </c>
      <c r="U15" s="80"/>
      <c r="V15" s="86">
        <v>1970</v>
      </c>
      <c r="W15" s="80"/>
      <c r="X15" s="86">
        <v>697</v>
      </c>
      <c r="Y15" s="80"/>
      <c r="Z15" s="86">
        <v>24</v>
      </c>
      <c r="AA15" s="80"/>
      <c r="AB15" s="86">
        <v>47</v>
      </c>
      <c r="AC15" s="80"/>
      <c r="AD15" s="86">
        <v>362</v>
      </c>
      <c r="AE15" s="80"/>
      <c r="AF15" s="86">
        <v>2292</v>
      </c>
    </row>
    <row r="16" spans="2:32" ht="15.75" customHeight="1" x14ac:dyDescent="0.25">
      <c r="B16" s="17" t="s">
        <v>50</v>
      </c>
      <c r="C16" s="9"/>
      <c r="D16" s="86">
        <v>20</v>
      </c>
      <c r="E16" s="80">
        <v>2308</v>
      </c>
      <c r="F16" s="86">
        <v>59</v>
      </c>
      <c r="G16" s="80"/>
      <c r="H16" s="86">
        <v>92</v>
      </c>
      <c r="I16" s="80"/>
      <c r="J16" s="86">
        <v>2</v>
      </c>
      <c r="K16" s="80"/>
      <c r="L16" s="86">
        <v>0</v>
      </c>
      <c r="M16" s="80"/>
      <c r="N16" s="86">
        <v>118</v>
      </c>
      <c r="O16" s="80"/>
      <c r="P16" s="86">
        <v>10</v>
      </c>
      <c r="Q16" s="80"/>
      <c r="R16" s="86">
        <v>11</v>
      </c>
      <c r="S16" s="80"/>
      <c r="T16" s="86">
        <v>737</v>
      </c>
      <c r="U16" s="80"/>
      <c r="V16" s="86">
        <v>578</v>
      </c>
      <c r="W16" s="80"/>
      <c r="X16" s="86">
        <v>260</v>
      </c>
      <c r="Y16" s="80"/>
      <c r="Z16" s="86">
        <v>69</v>
      </c>
      <c r="AA16" s="80"/>
      <c r="AB16" s="86">
        <v>22</v>
      </c>
      <c r="AC16" s="80"/>
      <c r="AD16" s="86">
        <v>204</v>
      </c>
      <c r="AE16" s="80"/>
      <c r="AF16" s="86">
        <v>205</v>
      </c>
    </row>
    <row r="17" spans="2:32" ht="15.75" customHeight="1" x14ac:dyDescent="0.25">
      <c r="B17" s="17" t="s">
        <v>52</v>
      </c>
      <c r="C17" s="9"/>
      <c r="D17" s="86">
        <v>3</v>
      </c>
      <c r="E17" s="80">
        <v>1018</v>
      </c>
      <c r="F17" s="86">
        <v>12</v>
      </c>
      <c r="G17" s="80"/>
      <c r="H17" s="86">
        <v>51</v>
      </c>
      <c r="I17" s="80"/>
      <c r="J17" s="86">
        <v>2</v>
      </c>
      <c r="K17" s="80"/>
      <c r="L17" s="86">
        <v>0</v>
      </c>
      <c r="M17" s="80"/>
      <c r="N17" s="86">
        <v>33</v>
      </c>
      <c r="O17" s="80"/>
      <c r="P17" s="86">
        <v>5</v>
      </c>
      <c r="Q17" s="80"/>
      <c r="R17" s="86">
        <v>17</v>
      </c>
      <c r="S17" s="80"/>
      <c r="T17" s="86">
        <v>172</v>
      </c>
      <c r="U17" s="80"/>
      <c r="V17" s="86">
        <v>147</v>
      </c>
      <c r="W17" s="80"/>
      <c r="X17" s="86">
        <v>41</v>
      </c>
      <c r="Y17" s="80"/>
      <c r="Z17" s="86">
        <v>6</v>
      </c>
      <c r="AA17" s="80"/>
      <c r="AB17" s="86">
        <v>9</v>
      </c>
      <c r="AC17" s="80"/>
      <c r="AD17" s="86">
        <v>82</v>
      </c>
      <c r="AE17" s="80"/>
      <c r="AF17" s="86">
        <v>453</v>
      </c>
    </row>
    <row r="18" spans="2:32" ht="15.75" customHeight="1" x14ac:dyDescent="0.25">
      <c r="B18" s="17" t="s">
        <v>53</v>
      </c>
      <c r="C18" s="9"/>
      <c r="D18" s="86">
        <v>12</v>
      </c>
      <c r="E18" s="80">
        <v>4503</v>
      </c>
      <c r="F18" s="86">
        <v>75</v>
      </c>
      <c r="G18" s="80"/>
      <c r="H18" s="86">
        <v>285</v>
      </c>
      <c r="I18" s="80"/>
      <c r="J18" s="86">
        <v>1</v>
      </c>
      <c r="K18" s="80"/>
      <c r="L18" s="86">
        <v>0</v>
      </c>
      <c r="M18" s="80"/>
      <c r="N18" s="86">
        <v>186</v>
      </c>
      <c r="O18" s="80"/>
      <c r="P18" s="86">
        <v>30</v>
      </c>
      <c r="Q18" s="80"/>
      <c r="R18" s="86">
        <v>51</v>
      </c>
      <c r="S18" s="80"/>
      <c r="T18" s="86">
        <v>1013</v>
      </c>
      <c r="U18" s="80"/>
      <c r="V18" s="86">
        <v>1215</v>
      </c>
      <c r="W18" s="80"/>
      <c r="X18" s="86">
        <v>412</v>
      </c>
      <c r="Y18" s="80"/>
      <c r="Z18" s="86">
        <v>53</v>
      </c>
      <c r="AA18" s="80"/>
      <c r="AB18" s="86">
        <v>57</v>
      </c>
      <c r="AC18" s="80"/>
      <c r="AD18" s="86">
        <v>323</v>
      </c>
      <c r="AE18" s="80"/>
      <c r="AF18" s="86">
        <v>877</v>
      </c>
    </row>
    <row r="19" spans="2:32" ht="15.75" customHeight="1" x14ac:dyDescent="0.25">
      <c r="B19" s="17" t="s">
        <v>54</v>
      </c>
      <c r="C19" s="12"/>
      <c r="D19" s="86">
        <v>2</v>
      </c>
      <c r="E19" s="80">
        <v>871</v>
      </c>
      <c r="F19" s="86">
        <v>28</v>
      </c>
      <c r="G19" s="80"/>
      <c r="H19" s="86">
        <v>66</v>
      </c>
      <c r="I19" s="80"/>
      <c r="J19" s="86">
        <v>0</v>
      </c>
      <c r="K19" s="80"/>
      <c r="L19" s="86">
        <v>0</v>
      </c>
      <c r="M19" s="80"/>
      <c r="N19" s="86">
        <v>53</v>
      </c>
      <c r="O19" s="80"/>
      <c r="P19" s="86">
        <v>10</v>
      </c>
      <c r="Q19" s="80"/>
      <c r="R19" s="86">
        <v>10</v>
      </c>
      <c r="S19" s="80"/>
      <c r="T19" s="86">
        <v>182</v>
      </c>
      <c r="U19" s="80"/>
      <c r="V19" s="86">
        <v>248</v>
      </c>
      <c r="W19" s="80"/>
      <c r="X19" s="86">
        <v>58</v>
      </c>
      <c r="Y19" s="80"/>
      <c r="Z19" s="86">
        <v>8</v>
      </c>
      <c r="AA19" s="80"/>
      <c r="AB19" s="86">
        <v>16</v>
      </c>
      <c r="AC19" s="80"/>
      <c r="AD19" s="86">
        <v>84</v>
      </c>
      <c r="AE19" s="80"/>
      <c r="AF19" s="86">
        <v>136</v>
      </c>
    </row>
    <row r="20" spans="2:32" ht="15.75" customHeight="1" x14ac:dyDescent="0.25">
      <c r="B20" s="17" t="s">
        <v>55</v>
      </c>
      <c r="C20" s="12"/>
      <c r="D20" s="86">
        <v>11</v>
      </c>
      <c r="E20" s="80">
        <v>3722</v>
      </c>
      <c r="F20" s="86">
        <v>64</v>
      </c>
      <c r="G20" s="80"/>
      <c r="H20" s="86">
        <v>177</v>
      </c>
      <c r="I20" s="80"/>
      <c r="J20" s="86">
        <v>3</v>
      </c>
      <c r="K20" s="80"/>
      <c r="L20" s="86">
        <v>1</v>
      </c>
      <c r="M20" s="80"/>
      <c r="N20" s="86">
        <v>60</v>
      </c>
      <c r="O20" s="80"/>
      <c r="P20" s="86">
        <v>27</v>
      </c>
      <c r="Q20" s="80"/>
      <c r="R20" s="86">
        <v>39</v>
      </c>
      <c r="S20" s="80"/>
      <c r="T20" s="86">
        <v>775</v>
      </c>
      <c r="U20" s="80"/>
      <c r="V20" s="86">
        <v>1466</v>
      </c>
      <c r="W20" s="80"/>
      <c r="X20" s="86">
        <v>184</v>
      </c>
      <c r="Y20" s="80"/>
      <c r="Z20" s="86">
        <v>39</v>
      </c>
      <c r="AA20" s="80"/>
      <c r="AB20" s="86">
        <v>72</v>
      </c>
      <c r="AC20" s="80"/>
      <c r="AD20" s="86">
        <v>197</v>
      </c>
      <c r="AE20" s="80"/>
      <c r="AF20" s="86">
        <v>682</v>
      </c>
    </row>
    <row r="21" spans="2:32" ht="15.75" customHeight="1" x14ac:dyDescent="0.25">
      <c r="B21" s="17" t="s">
        <v>56</v>
      </c>
      <c r="C21" s="12"/>
      <c r="D21" s="86">
        <v>4</v>
      </c>
      <c r="E21" s="80">
        <v>1781</v>
      </c>
      <c r="F21" s="86">
        <v>38</v>
      </c>
      <c r="G21" s="80"/>
      <c r="H21" s="86">
        <v>106</v>
      </c>
      <c r="I21" s="80"/>
      <c r="J21" s="86">
        <v>1</v>
      </c>
      <c r="K21" s="80"/>
      <c r="L21" s="86">
        <v>1</v>
      </c>
      <c r="M21" s="80"/>
      <c r="N21" s="86">
        <v>51</v>
      </c>
      <c r="O21" s="80"/>
      <c r="P21" s="86">
        <v>21</v>
      </c>
      <c r="Q21" s="80"/>
      <c r="R21" s="86">
        <v>14</v>
      </c>
      <c r="S21" s="80"/>
      <c r="T21" s="86">
        <v>261</v>
      </c>
      <c r="U21" s="80"/>
      <c r="V21" s="86">
        <v>283</v>
      </c>
      <c r="W21" s="80"/>
      <c r="X21" s="86">
        <v>133</v>
      </c>
      <c r="Y21" s="80"/>
      <c r="Z21" s="86">
        <v>36</v>
      </c>
      <c r="AA21" s="80"/>
      <c r="AB21" s="86">
        <v>19</v>
      </c>
      <c r="AC21" s="80"/>
      <c r="AD21" s="86">
        <v>108</v>
      </c>
      <c r="AE21" s="80"/>
      <c r="AF21" s="86">
        <v>747</v>
      </c>
    </row>
    <row r="22" spans="2:32" ht="15.75" customHeight="1" x14ac:dyDescent="0.25">
      <c r="B22" s="17" t="s">
        <v>57</v>
      </c>
      <c r="C22" s="12"/>
      <c r="D22" s="86">
        <v>182</v>
      </c>
      <c r="E22" s="80">
        <v>8434</v>
      </c>
      <c r="F22" s="86">
        <v>107</v>
      </c>
      <c r="G22" s="80"/>
      <c r="H22" s="86">
        <v>671</v>
      </c>
      <c r="I22" s="80"/>
      <c r="J22" s="86">
        <v>1</v>
      </c>
      <c r="K22" s="80"/>
      <c r="L22" s="86">
        <v>0</v>
      </c>
      <c r="M22" s="80"/>
      <c r="N22" s="86">
        <v>406</v>
      </c>
      <c r="O22" s="80"/>
      <c r="P22" s="86">
        <v>52</v>
      </c>
      <c r="Q22" s="80"/>
      <c r="R22" s="86">
        <v>62</v>
      </c>
      <c r="S22" s="80"/>
      <c r="T22" s="86">
        <v>2039</v>
      </c>
      <c r="U22" s="80"/>
      <c r="V22" s="86">
        <v>1754</v>
      </c>
      <c r="W22" s="80"/>
      <c r="X22" s="86">
        <v>853</v>
      </c>
      <c r="Y22" s="80"/>
      <c r="Z22" s="86">
        <v>76</v>
      </c>
      <c r="AA22" s="80"/>
      <c r="AB22" s="86">
        <v>81</v>
      </c>
      <c r="AC22" s="80"/>
      <c r="AD22" s="86">
        <v>995</v>
      </c>
      <c r="AE22" s="80"/>
      <c r="AF22" s="86">
        <v>1444</v>
      </c>
    </row>
    <row r="23" spans="2:32" ht="15.75" customHeight="1" x14ac:dyDescent="0.25">
      <c r="B23" s="17" t="s">
        <v>58</v>
      </c>
      <c r="C23" s="12"/>
      <c r="D23" s="86">
        <v>42</v>
      </c>
      <c r="E23" s="80">
        <v>28101</v>
      </c>
      <c r="F23" s="86">
        <v>148</v>
      </c>
      <c r="G23" s="80"/>
      <c r="H23" s="86">
        <v>674</v>
      </c>
      <c r="I23" s="80"/>
      <c r="J23" s="86">
        <v>24</v>
      </c>
      <c r="K23" s="80"/>
      <c r="L23" s="86">
        <v>7</v>
      </c>
      <c r="M23" s="80"/>
      <c r="N23" s="86">
        <v>811</v>
      </c>
      <c r="O23" s="80"/>
      <c r="P23" s="86">
        <v>142</v>
      </c>
      <c r="Q23" s="80"/>
      <c r="R23" s="86">
        <v>306</v>
      </c>
      <c r="S23" s="80"/>
      <c r="T23" s="86">
        <v>5930</v>
      </c>
      <c r="U23" s="80"/>
      <c r="V23" s="86">
        <v>4942</v>
      </c>
      <c r="W23" s="80"/>
      <c r="X23" s="86">
        <v>1506</v>
      </c>
      <c r="Y23" s="80"/>
      <c r="Z23" s="86">
        <v>243</v>
      </c>
      <c r="AA23" s="80"/>
      <c r="AB23" s="86">
        <v>256</v>
      </c>
      <c r="AC23" s="80"/>
      <c r="AD23" s="86">
        <v>6142</v>
      </c>
      <c r="AE23" s="80"/>
      <c r="AF23" s="86">
        <v>7118</v>
      </c>
    </row>
    <row r="24" spans="2:32" ht="15.75" customHeight="1" x14ac:dyDescent="0.25">
      <c r="B24" s="17" t="s">
        <v>59</v>
      </c>
      <c r="C24" s="12"/>
      <c r="D24" s="86">
        <v>2</v>
      </c>
      <c r="E24" s="80">
        <v>380</v>
      </c>
      <c r="F24" s="86">
        <v>5</v>
      </c>
      <c r="G24" s="80"/>
      <c r="H24" s="86">
        <v>23</v>
      </c>
      <c r="I24" s="80"/>
      <c r="J24" s="86">
        <v>0</v>
      </c>
      <c r="K24" s="80"/>
      <c r="L24" s="86">
        <v>2</v>
      </c>
      <c r="M24" s="80"/>
      <c r="N24" s="86">
        <v>28</v>
      </c>
      <c r="O24" s="80"/>
      <c r="P24" s="86">
        <v>2</v>
      </c>
      <c r="Q24" s="80"/>
      <c r="R24" s="86">
        <v>4</v>
      </c>
      <c r="S24" s="80"/>
      <c r="T24" s="86">
        <v>80</v>
      </c>
      <c r="U24" s="80"/>
      <c r="V24" s="86">
        <v>95</v>
      </c>
      <c r="W24" s="80"/>
      <c r="X24" s="86">
        <v>27</v>
      </c>
      <c r="Y24" s="80"/>
      <c r="Z24" s="86">
        <v>9</v>
      </c>
      <c r="AA24" s="80"/>
      <c r="AB24" s="86">
        <v>7</v>
      </c>
      <c r="AC24" s="80"/>
      <c r="AD24" s="86">
        <v>35</v>
      </c>
      <c r="AE24" s="80"/>
      <c r="AF24" s="86">
        <v>68</v>
      </c>
    </row>
    <row r="25" spans="2:32" ht="15.75" customHeight="1" x14ac:dyDescent="0.25">
      <c r="B25" s="17" t="s">
        <v>60</v>
      </c>
      <c r="C25" s="12"/>
      <c r="D25" s="86">
        <v>214</v>
      </c>
      <c r="E25" s="80">
        <v>11872</v>
      </c>
      <c r="F25" s="86">
        <v>121</v>
      </c>
      <c r="G25" s="80"/>
      <c r="H25" s="86">
        <v>661</v>
      </c>
      <c r="I25" s="80"/>
      <c r="J25" s="86">
        <v>7</v>
      </c>
      <c r="K25" s="80"/>
      <c r="L25" s="86">
        <v>1</v>
      </c>
      <c r="M25" s="80"/>
      <c r="N25" s="86">
        <v>251</v>
      </c>
      <c r="O25" s="80"/>
      <c r="P25" s="86">
        <v>78</v>
      </c>
      <c r="Q25" s="80"/>
      <c r="R25" s="86">
        <v>152</v>
      </c>
      <c r="S25" s="80"/>
      <c r="T25" s="86">
        <v>2327</v>
      </c>
      <c r="U25" s="80"/>
      <c r="V25" s="86">
        <v>3309</v>
      </c>
      <c r="W25" s="80"/>
      <c r="X25" s="86">
        <v>1097</v>
      </c>
      <c r="Y25" s="80"/>
      <c r="Z25" s="86">
        <v>148</v>
      </c>
      <c r="AA25" s="80"/>
      <c r="AB25" s="86">
        <v>144</v>
      </c>
      <c r="AC25" s="80"/>
      <c r="AD25" s="86">
        <v>1108</v>
      </c>
      <c r="AE25" s="80"/>
      <c r="AF25" s="86">
        <v>2589</v>
      </c>
    </row>
    <row r="26" spans="2:32" ht="15.75" customHeight="1" x14ac:dyDescent="0.25">
      <c r="B26" s="17" t="s">
        <v>61</v>
      </c>
      <c r="C26" s="12"/>
      <c r="D26" s="86">
        <v>22</v>
      </c>
      <c r="E26" s="80">
        <v>8061</v>
      </c>
      <c r="F26" s="86">
        <v>44</v>
      </c>
      <c r="G26" s="80"/>
      <c r="H26" s="86">
        <v>468</v>
      </c>
      <c r="I26" s="80"/>
      <c r="J26" s="86">
        <v>3</v>
      </c>
      <c r="K26" s="80"/>
      <c r="L26" s="86">
        <v>0</v>
      </c>
      <c r="M26" s="80"/>
      <c r="N26" s="86">
        <v>869</v>
      </c>
      <c r="O26" s="80"/>
      <c r="P26" s="86">
        <v>59</v>
      </c>
      <c r="Q26" s="80"/>
      <c r="R26" s="86">
        <v>62</v>
      </c>
      <c r="S26" s="80"/>
      <c r="T26" s="86">
        <v>1511</v>
      </c>
      <c r="U26" s="80"/>
      <c r="V26" s="86">
        <v>1896</v>
      </c>
      <c r="W26" s="80"/>
      <c r="X26" s="86">
        <v>550</v>
      </c>
      <c r="Y26" s="80"/>
      <c r="Z26" s="86">
        <v>84</v>
      </c>
      <c r="AA26" s="80"/>
      <c r="AB26" s="86">
        <v>44</v>
      </c>
      <c r="AC26" s="80"/>
      <c r="AD26" s="86">
        <v>1046</v>
      </c>
      <c r="AE26" s="80"/>
      <c r="AF26" s="86">
        <v>1469</v>
      </c>
    </row>
    <row r="27" spans="2:32" ht="15.75" customHeight="1" x14ac:dyDescent="0.25">
      <c r="B27" s="17" t="s">
        <v>62</v>
      </c>
      <c r="C27" s="55"/>
      <c r="D27" s="86">
        <v>11</v>
      </c>
      <c r="E27" s="80">
        <v>3899</v>
      </c>
      <c r="F27" s="86">
        <v>28</v>
      </c>
      <c r="G27" s="80"/>
      <c r="H27" s="86">
        <v>182</v>
      </c>
      <c r="I27" s="80"/>
      <c r="J27" s="86">
        <v>6</v>
      </c>
      <c r="K27" s="80"/>
      <c r="L27" s="86">
        <v>5</v>
      </c>
      <c r="M27" s="80"/>
      <c r="N27" s="86">
        <v>156</v>
      </c>
      <c r="O27" s="80"/>
      <c r="P27" s="86">
        <v>88</v>
      </c>
      <c r="Q27" s="80"/>
      <c r="R27" s="86">
        <v>91</v>
      </c>
      <c r="S27" s="80"/>
      <c r="T27" s="86">
        <v>734</v>
      </c>
      <c r="U27" s="80"/>
      <c r="V27" s="86">
        <v>1038</v>
      </c>
      <c r="W27" s="80"/>
      <c r="X27" s="86">
        <v>252</v>
      </c>
      <c r="Y27" s="80"/>
      <c r="Z27" s="86">
        <v>67</v>
      </c>
      <c r="AA27" s="80"/>
      <c r="AB27" s="86">
        <v>60</v>
      </c>
      <c r="AC27" s="80"/>
      <c r="AD27" s="86">
        <v>441</v>
      </c>
      <c r="AE27" s="80"/>
      <c r="AF27" s="86">
        <v>779</v>
      </c>
    </row>
    <row r="28" spans="2:32" ht="15.75" customHeight="1" x14ac:dyDescent="0.25">
      <c r="B28" s="17" t="s">
        <v>63</v>
      </c>
      <c r="C28" s="12"/>
      <c r="D28" s="86">
        <v>6</v>
      </c>
      <c r="E28" s="80">
        <v>3326</v>
      </c>
      <c r="F28" s="86">
        <v>59</v>
      </c>
      <c r="G28" s="80"/>
      <c r="H28" s="86">
        <v>248</v>
      </c>
      <c r="I28" s="80"/>
      <c r="J28" s="86">
        <v>3</v>
      </c>
      <c r="K28" s="80"/>
      <c r="L28" s="86">
        <v>0</v>
      </c>
      <c r="M28" s="80"/>
      <c r="N28" s="86">
        <v>62</v>
      </c>
      <c r="O28" s="80"/>
      <c r="P28" s="86">
        <v>31</v>
      </c>
      <c r="Q28" s="80"/>
      <c r="R28" s="86">
        <v>37</v>
      </c>
      <c r="S28" s="80"/>
      <c r="T28" s="86">
        <v>737</v>
      </c>
      <c r="U28" s="80"/>
      <c r="V28" s="86">
        <v>1003</v>
      </c>
      <c r="W28" s="80"/>
      <c r="X28" s="86">
        <v>358</v>
      </c>
      <c r="Y28" s="80"/>
      <c r="Z28" s="86">
        <v>9</v>
      </c>
      <c r="AA28" s="80"/>
      <c r="AB28" s="86">
        <v>45</v>
      </c>
      <c r="AC28" s="80"/>
      <c r="AD28" s="86">
        <v>224</v>
      </c>
      <c r="AE28" s="80"/>
      <c r="AF28" s="86">
        <v>569</v>
      </c>
    </row>
    <row r="29" spans="2:32" ht="15.75" customHeight="1" x14ac:dyDescent="0.25">
      <c r="B29" s="17" t="s">
        <v>64</v>
      </c>
      <c r="C29" s="12"/>
      <c r="D29" s="86">
        <v>44</v>
      </c>
      <c r="E29" s="80">
        <v>3769</v>
      </c>
      <c r="F29" s="86">
        <v>64</v>
      </c>
      <c r="G29" s="80"/>
      <c r="H29" s="86">
        <v>116</v>
      </c>
      <c r="I29" s="80"/>
      <c r="J29" s="86">
        <v>4</v>
      </c>
      <c r="K29" s="80"/>
      <c r="L29" s="86">
        <v>0</v>
      </c>
      <c r="M29" s="80"/>
      <c r="N29" s="86">
        <v>309</v>
      </c>
      <c r="O29" s="80"/>
      <c r="P29" s="86">
        <v>27</v>
      </c>
      <c r="Q29" s="80"/>
      <c r="R29" s="86">
        <v>26</v>
      </c>
      <c r="S29" s="80"/>
      <c r="T29" s="86">
        <v>880</v>
      </c>
      <c r="U29" s="80"/>
      <c r="V29" s="86">
        <v>865</v>
      </c>
      <c r="W29" s="80"/>
      <c r="X29" s="86">
        <v>504</v>
      </c>
      <c r="Y29" s="80"/>
      <c r="Z29" s="86">
        <v>93</v>
      </c>
      <c r="AA29" s="80"/>
      <c r="AB29" s="86">
        <v>35</v>
      </c>
      <c r="AC29" s="80"/>
      <c r="AD29" s="86">
        <v>311</v>
      </c>
      <c r="AE29" s="80"/>
      <c r="AF29" s="86">
        <v>599</v>
      </c>
    </row>
    <row r="30" spans="2:32" ht="15.75" customHeight="1" x14ac:dyDescent="0.25">
      <c r="B30" s="17" t="s">
        <v>65</v>
      </c>
      <c r="C30" s="12"/>
      <c r="D30" s="86">
        <v>10</v>
      </c>
      <c r="E30" s="80">
        <v>8029</v>
      </c>
      <c r="F30" s="86">
        <v>224</v>
      </c>
      <c r="G30" s="80"/>
      <c r="H30" s="86">
        <v>404</v>
      </c>
      <c r="I30" s="80"/>
      <c r="J30" s="86">
        <v>4</v>
      </c>
      <c r="K30" s="80"/>
      <c r="L30" s="86">
        <v>0</v>
      </c>
      <c r="M30" s="80"/>
      <c r="N30" s="86">
        <v>142</v>
      </c>
      <c r="O30" s="80"/>
      <c r="P30" s="86">
        <v>49</v>
      </c>
      <c r="Q30" s="80"/>
      <c r="R30" s="86">
        <v>35</v>
      </c>
      <c r="S30" s="80"/>
      <c r="T30" s="86">
        <v>1694</v>
      </c>
      <c r="U30" s="80"/>
      <c r="V30" s="86">
        <v>1898</v>
      </c>
      <c r="W30" s="80"/>
      <c r="X30" s="86">
        <v>676</v>
      </c>
      <c r="Y30" s="80"/>
      <c r="Z30" s="86">
        <v>192</v>
      </c>
      <c r="AA30" s="80"/>
      <c r="AB30" s="86">
        <v>115</v>
      </c>
      <c r="AC30" s="80"/>
      <c r="AD30" s="86">
        <v>785</v>
      </c>
      <c r="AE30" s="80"/>
      <c r="AF30" s="86">
        <v>2035</v>
      </c>
    </row>
    <row r="31" spans="2:3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</row>
    <row r="32" spans="2:32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</row>
    <row r="33" spans="3:31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</row>
    <row r="34" spans="3:3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</row>
    <row r="35" spans="3:31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</row>
    <row r="36" spans="3:31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</row>
    <row r="37" spans="3:31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</row>
    <row r="38" spans="3:31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</row>
    <row r="39" spans="3:31" x14ac:dyDescent="0.25">
      <c r="C39" s="12"/>
      <c r="E39" s="13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</row>
    <row r="40" spans="3:31" x14ac:dyDescent="0.25">
      <c r="C40" s="12"/>
      <c r="E40" s="13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</row>
    <row r="41" spans="3:31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</row>
    <row r="42" spans="3:31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</row>
    <row r="43" spans="3:31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</row>
    <row r="44" spans="3:31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</row>
    <row r="45" spans="3:31" x14ac:dyDescent="0.25">
      <c r="C45" s="12"/>
      <c r="E45" s="13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</row>
    <row r="46" spans="3:31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</row>
    <row r="48" spans="3:31" x14ac:dyDescent="0.2">
      <c r="C48" s="19"/>
      <c r="E48" s="2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</row>
    <row r="49" spans="3:31" x14ac:dyDescent="0.2">
      <c r="C49" s="20"/>
      <c r="E49" s="4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</row>
    <row r="50" spans="3:31" x14ac:dyDescent="0.2">
      <c r="C50" s="20"/>
      <c r="E50" s="4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</row>
  </sheetData>
  <mergeCells count="5">
    <mergeCell ref="B3:AF3"/>
    <mergeCell ref="B5:AF5"/>
    <mergeCell ref="B6:AF6"/>
    <mergeCell ref="B8:B10"/>
    <mergeCell ref="D8:AF8"/>
  </mergeCells>
  <pageMargins left="0.31496062992125984" right="0" top="0.35433070866141736" bottom="0" header="0.31496062992125984" footer="0.31496062992125984"/>
  <pageSetup paperSize="9" scale="9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1.28515625" style="28" customWidth="1"/>
    <col min="6" max="6" width="0.85546875" style="28" customWidth="1"/>
    <col min="7" max="7" width="11.28515625" style="28" customWidth="1"/>
    <col min="8" max="8" width="0.85546875" style="28" customWidth="1"/>
    <col min="9" max="9" width="11.28515625" style="28" customWidth="1"/>
    <col min="10" max="10" width="0.85546875" style="28" customWidth="1"/>
    <col min="11" max="11" width="11.28515625" style="28" customWidth="1"/>
    <col min="12" max="12" width="0.85546875" style="28" customWidth="1"/>
    <col min="13" max="13" width="11.2851562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O2" s="27" t="s">
        <v>227</v>
      </c>
    </row>
    <row r="3" spans="2:15" ht="28.5" customHeight="1" x14ac:dyDescent="0.25">
      <c r="B3" s="140" t="s">
        <v>279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3.75" customHeight="1" x14ac:dyDescent="0.25"/>
    <row r="5" spans="2:15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48" t="s">
        <v>43</v>
      </c>
      <c r="C8" s="148"/>
      <c r="D8" s="54"/>
      <c r="E8" s="149" t="s">
        <v>280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</row>
    <row r="9" spans="2:15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70.5" customHeight="1" x14ac:dyDescent="0.2">
      <c r="B10" s="148"/>
      <c r="C10" s="148"/>
      <c r="D10" s="54"/>
      <c r="E10" s="58" t="s">
        <v>275</v>
      </c>
      <c r="F10" s="59"/>
      <c r="G10" s="58" t="s">
        <v>276</v>
      </c>
      <c r="H10" s="59"/>
      <c r="I10" s="58" t="s">
        <v>277</v>
      </c>
      <c r="J10" s="59"/>
      <c r="K10" s="58" t="s">
        <v>366</v>
      </c>
      <c r="L10" s="59"/>
      <c r="M10" s="58" t="s">
        <v>278</v>
      </c>
      <c r="N10" s="59"/>
      <c r="O10" s="58" t="s">
        <v>281</v>
      </c>
    </row>
    <row r="11" spans="2:15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20</v>
      </c>
      <c r="D12" s="43"/>
      <c r="E12" s="85">
        <v>111094</v>
      </c>
      <c r="F12" s="79"/>
      <c r="G12" s="85">
        <v>140709</v>
      </c>
      <c r="H12" s="79"/>
      <c r="I12" s="85">
        <v>85894</v>
      </c>
      <c r="J12" s="79"/>
      <c r="K12" s="85">
        <v>115689</v>
      </c>
      <c r="L12" s="79"/>
      <c r="M12" s="106">
        <v>8053</v>
      </c>
      <c r="N12" s="94"/>
      <c r="O12" s="106">
        <v>32528</v>
      </c>
    </row>
    <row r="13" spans="2:15" ht="16.5" customHeight="1" x14ac:dyDescent="0.25">
      <c r="B13" s="8" t="s">
        <v>21</v>
      </c>
      <c r="C13" s="9" t="s">
        <v>27</v>
      </c>
      <c r="D13" s="9"/>
      <c r="E13" s="86">
        <v>3319</v>
      </c>
      <c r="F13" s="83"/>
      <c r="G13" s="86">
        <v>4019</v>
      </c>
      <c r="H13" s="83"/>
      <c r="I13" s="86">
        <v>2451</v>
      </c>
      <c r="J13" s="83">
        <v>9719</v>
      </c>
      <c r="K13" s="86">
        <v>3379</v>
      </c>
      <c r="L13" s="83"/>
      <c r="M13" s="87">
        <v>128</v>
      </c>
      <c r="N13" s="83"/>
      <c r="O13" s="87">
        <v>836</v>
      </c>
    </row>
    <row r="14" spans="2:15" ht="16.5" customHeight="1" x14ac:dyDescent="0.25">
      <c r="B14" s="10" t="s">
        <v>0</v>
      </c>
      <c r="C14" s="11" t="s">
        <v>22</v>
      </c>
      <c r="D14" s="9"/>
      <c r="E14" s="86">
        <v>364</v>
      </c>
      <c r="F14" s="83"/>
      <c r="G14" s="86">
        <v>474</v>
      </c>
      <c r="H14" s="83"/>
      <c r="I14" s="86">
        <v>276</v>
      </c>
      <c r="J14" s="83">
        <v>839</v>
      </c>
      <c r="K14" s="86">
        <v>418</v>
      </c>
      <c r="L14" s="83"/>
      <c r="M14" s="87">
        <v>37</v>
      </c>
      <c r="N14" s="83"/>
      <c r="O14" s="87">
        <v>182</v>
      </c>
    </row>
    <row r="15" spans="2:15" ht="16.5" customHeight="1" x14ac:dyDescent="0.25">
      <c r="B15" s="10" t="s">
        <v>1</v>
      </c>
      <c r="C15" s="11" t="s">
        <v>23</v>
      </c>
      <c r="D15" s="9"/>
      <c r="E15" s="86">
        <v>15180</v>
      </c>
      <c r="F15" s="83"/>
      <c r="G15" s="86">
        <v>19186</v>
      </c>
      <c r="H15" s="83"/>
      <c r="I15" s="86">
        <v>11460</v>
      </c>
      <c r="J15" s="83">
        <v>33723</v>
      </c>
      <c r="K15" s="86">
        <v>16340</v>
      </c>
      <c r="L15" s="83"/>
      <c r="M15" s="87">
        <v>1407</v>
      </c>
      <c r="N15" s="83"/>
      <c r="O15" s="87">
        <v>5247</v>
      </c>
    </row>
    <row r="16" spans="2:15" ht="16.5" customHeight="1" x14ac:dyDescent="0.25">
      <c r="B16" s="8" t="s">
        <v>2</v>
      </c>
      <c r="C16" s="9" t="s">
        <v>30</v>
      </c>
      <c r="D16" s="9"/>
      <c r="E16" s="86">
        <v>160</v>
      </c>
      <c r="F16" s="83"/>
      <c r="G16" s="86">
        <v>280</v>
      </c>
      <c r="H16" s="83"/>
      <c r="I16" s="86">
        <v>188</v>
      </c>
      <c r="J16" s="83">
        <v>395</v>
      </c>
      <c r="K16" s="86">
        <v>267</v>
      </c>
      <c r="L16" s="83"/>
      <c r="M16" s="87">
        <v>23</v>
      </c>
      <c r="N16" s="83"/>
      <c r="O16" s="87">
        <v>51</v>
      </c>
    </row>
    <row r="17" spans="2:15" ht="16.5" customHeight="1" x14ac:dyDescent="0.25">
      <c r="B17" s="10" t="s">
        <v>3</v>
      </c>
      <c r="C17" s="11" t="s">
        <v>28</v>
      </c>
      <c r="D17" s="9"/>
      <c r="E17" s="86">
        <v>736</v>
      </c>
      <c r="F17" s="83"/>
      <c r="G17" s="86">
        <v>869</v>
      </c>
      <c r="H17" s="83"/>
      <c r="I17" s="86">
        <v>655</v>
      </c>
      <c r="J17" s="83">
        <v>1166</v>
      </c>
      <c r="K17" s="86">
        <v>744</v>
      </c>
      <c r="L17" s="83"/>
      <c r="M17" s="87">
        <v>165</v>
      </c>
      <c r="N17" s="83"/>
      <c r="O17" s="87">
        <v>250</v>
      </c>
    </row>
    <row r="18" spans="2:15" ht="16.5" customHeight="1" x14ac:dyDescent="0.25">
      <c r="B18" s="8" t="s">
        <v>4</v>
      </c>
      <c r="C18" s="9" t="s">
        <v>24</v>
      </c>
      <c r="D18" s="9"/>
      <c r="E18" s="86">
        <v>9690</v>
      </c>
      <c r="F18" s="83"/>
      <c r="G18" s="86">
        <v>12217</v>
      </c>
      <c r="H18" s="83"/>
      <c r="I18" s="86">
        <v>6970</v>
      </c>
      <c r="J18" s="83">
        <v>30990</v>
      </c>
      <c r="K18" s="86">
        <v>10255</v>
      </c>
      <c r="L18" s="83"/>
      <c r="M18" s="87">
        <v>464</v>
      </c>
      <c r="N18" s="83"/>
      <c r="O18" s="87">
        <v>3162</v>
      </c>
    </row>
    <row r="19" spans="2:15" ht="16.5" customHeight="1" x14ac:dyDescent="0.25">
      <c r="B19" s="8" t="s">
        <v>5</v>
      </c>
      <c r="C19" s="12" t="s">
        <v>176</v>
      </c>
      <c r="D19" s="12"/>
      <c r="E19" s="86">
        <v>32928</v>
      </c>
      <c r="F19" s="83"/>
      <c r="G19" s="86">
        <v>42289</v>
      </c>
      <c r="H19" s="83"/>
      <c r="I19" s="86">
        <v>25712</v>
      </c>
      <c r="J19" s="83">
        <v>86126</v>
      </c>
      <c r="K19" s="86">
        <v>33887</v>
      </c>
      <c r="L19" s="83"/>
      <c r="M19" s="87">
        <v>2019</v>
      </c>
      <c r="N19" s="83"/>
      <c r="O19" s="87">
        <v>9444</v>
      </c>
    </row>
    <row r="20" spans="2:15" ht="16.5" customHeight="1" x14ac:dyDescent="0.25">
      <c r="B20" s="8" t="s">
        <v>6</v>
      </c>
      <c r="C20" s="12" t="s">
        <v>25</v>
      </c>
      <c r="D20" s="12"/>
      <c r="E20" s="86">
        <v>4321</v>
      </c>
      <c r="F20" s="83"/>
      <c r="G20" s="86">
        <v>5582</v>
      </c>
      <c r="H20" s="83"/>
      <c r="I20" s="86">
        <v>3553</v>
      </c>
      <c r="J20" s="83">
        <v>11408</v>
      </c>
      <c r="K20" s="86">
        <v>4865</v>
      </c>
      <c r="L20" s="83"/>
      <c r="M20" s="87">
        <v>306</v>
      </c>
      <c r="N20" s="83"/>
      <c r="O20" s="87">
        <v>1387</v>
      </c>
    </row>
    <row r="21" spans="2:15" ht="16.5" customHeight="1" x14ac:dyDescent="0.25">
      <c r="B21" s="8" t="s">
        <v>7</v>
      </c>
      <c r="C21" s="12" t="s">
        <v>35</v>
      </c>
      <c r="D21" s="12"/>
      <c r="E21" s="86">
        <v>11516</v>
      </c>
      <c r="F21" s="83"/>
      <c r="G21" s="86">
        <v>14403</v>
      </c>
      <c r="H21" s="83"/>
      <c r="I21" s="86">
        <v>8192</v>
      </c>
      <c r="J21" s="83">
        <v>30465</v>
      </c>
      <c r="K21" s="86">
        <v>11389</v>
      </c>
      <c r="L21" s="83"/>
      <c r="M21" s="87">
        <v>780</v>
      </c>
      <c r="N21" s="83"/>
      <c r="O21" s="87">
        <v>3155</v>
      </c>
    </row>
    <row r="22" spans="2:15" ht="16.5" customHeight="1" x14ac:dyDescent="0.25">
      <c r="B22" s="8" t="s">
        <v>8</v>
      </c>
      <c r="C22" s="13" t="s">
        <v>31</v>
      </c>
      <c r="D22" s="12"/>
      <c r="E22" s="86">
        <v>1796</v>
      </c>
      <c r="F22" s="83"/>
      <c r="G22" s="86">
        <v>2096</v>
      </c>
      <c r="H22" s="83"/>
      <c r="I22" s="86">
        <v>1501</v>
      </c>
      <c r="J22" s="83">
        <v>4076</v>
      </c>
      <c r="K22" s="86">
        <v>1796</v>
      </c>
      <c r="L22" s="83"/>
      <c r="M22" s="87">
        <v>97</v>
      </c>
      <c r="N22" s="83"/>
      <c r="O22" s="87">
        <v>614</v>
      </c>
    </row>
    <row r="23" spans="2:15" ht="16.5" customHeight="1" x14ac:dyDescent="0.25">
      <c r="B23" s="8" t="s">
        <v>9</v>
      </c>
      <c r="C23" s="13" t="s">
        <v>32</v>
      </c>
      <c r="D23" s="12"/>
      <c r="E23" s="86">
        <v>5577</v>
      </c>
      <c r="F23" s="83"/>
      <c r="G23" s="86">
        <v>6611</v>
      </c>
      <c r="H23" s="83"/>
      <c r="I23" s="86">
        <v>5375</v>
      </c>
      <c r="J23" s="83">
        <v>10099</v>
      </c>
      <c r="K23" s="86">
        <v>5119</v>
      </c>
      <c r="L23" s="83"/>
      <c r="M23" s="87">
        <v>1234</v>
      </c>
      <c r="N23" s="83"/>
      <c r="O23" s="87">
        <v>1001</v>
      </c>
    </row>
    <row r="24" spans="2:15" ht="16.5" customHeight="1" x14ac:dyDescent="0.25">
      <c r="B24" s="8" t="s">
        <v>10</v>
      </c>
      <c r="C24" s="13" t="s">
        <v>33</v>
      </c>
      <c r="D24" s="12"/>
      <c r="E24" s="86">
        <v>1257</v>
      </c>
      <c r="F24" s="83"/>
      <c r="G24" s="86">
        <v>1687</v>
      </c>
      <c r="H24" s="83"/>
      <c r="I24" s="86">
        <v>949</v>
      </c>
      <c r="J24" s="83">
        <v>5748</v>
      </c>
      <c r="K24" s="86">
        <v>1406</v>
      </c>
      <c r="L24" s="83"/>
      <c r="M24" s="87">
        <v>67</v>
      </c>
      <c r="N24" s="83"/>
      <c r="O24" s="87">
        <v>379</v>
      </c>
    </row>
    <row r="25" spans="2:15" ht="16.5" customHeight="1" x14ac:dyDescent="0.25">
      <c r="B25" s="8" t="s">
        <v>11</v>
      </c>
      <c r="C25" s="13" t="s">
        <v>36</v>
      </c>
      <c r="D25" s="12"/>
      <c r="E25" s="86">
        <v>5865</v>
      </c>
      <c r="F25" s="83"/>
      <c r="G25" s="86">
        <v>7678</v>
      </c>
      <c r="H25" s="83"/>
      <c r="I25" s="86">
        <v>4337</v>
      </c>
      <c r="J25" s="83">
        <v>18029</v>
      </c>
      <c r="K25" s="86">
        <v>6608</v>
      </c>
      <c r="L25" s="83"/>
      <c r="M25" s="87">
        <v>286</v>
      </c>
      <c r="N25" s="83"/>
      <c r="O25" s="87">
        <v>1568</v>
      </c>
    </row>
    <row r="26" spans="2:15" ht="16.5" customHeight="1" x14ac:dyDescent="0.25">
      <c r="B26" s="8" t="s">
        <v>12</v>
      </c>
      <c r="C26" s="12" t="s">
        <v>34</v>
      </c>
      <c r="D26" s="12"/>
      <c r="E26" s="86">
        <v>3333</v>
      </c>
      <c r="F26" s="83"/>
      <c r="G26" s="86">
        <v>3892</v>
      </c>
      <c r="H26" s="83"/>
      <c r="I26" s="86">
        <v>2453</v>
      </c>
      <c r="J26" s="83">
        <v>7821</v>
      </c>
      <c r="K26" s="86">
        <v>3118</v>
      </c>
      <c r="L26" s="83"/>
      <c r="M26" s="87">
        <v>167</v>
      </c>
      <c r="N26" s="83"/>
      <c r="O26" s="87">
        <v>751</v>
      </c>
    </row>
    <row r="27" spans="2:15" ht="16.5" customHeight="1" x14ac:dyDescent="0.25">
      <c r="B27" s="14" t="s">
        <v>13</v>
      </c>
      <c r="C27" s="15" t="s">
        <v>37</v>
      </c>
      <c r="D27" s="55"/>
      <c r="E27" s="86">
        <v>382</v>
      </c>
      <c r="F27" s="83"/>
      <c r="G27" s="86">
        <v>462</v>
      </c>
      <c r="H27" s="83"/>
      <c r="I27" s="86">
        <v>308</v>
      </c>
      <c r="J27" s="83">
        <v>766</v>
      </c>
      <c r="K27" s="86">
        <v>419</v>
      </c>
      <c r="L27" s="83"/>
      <c r="M27" s="87">
        <v>16</v>
      </c>
      <c r="N27" s="83"/>
      <c r="O27" s="87">
        <v>92</v>
      </c>
    </row>
    <row r="28" spans="2:15" ht="16.5" customHeight="1" x14ac:dyDescent="0.25">
      <c r="B28" s="8" t="s">
        <v>14</v>
      </c>
      <c r="C28" s="13" t="s">
        <v>26</v>
      </c>
      <c r="D28" s="12"/>
      <c r="E28" s="86">
        <v>1689</v>
      </c>
      <c r="F28" s="83"/>
      <c r="G28" s="86">
        <v>2215</v>
      </c>
      <c r="H28" s="83"/>
      <c r="I28" s="86">
        <v>1321</v>
      </c>
      <c r="J28" s="83">
        <v>3903</v>
      </c>
      <c r="K28" s="86">
        <v>1782</v>
      </c>
      <c r="L28" s="83"/>
      <c r="M28" s="87">
        <v>77</v>
      </c>
      <c r="N28" s="83"/>
      <c r="O28" s="87">
        <v>461</v>
      </c>
    </row>
    <row r="29" spans="2:15" ht="16.5" customHeight="1" x14ac:dyDescent="0.25">
      <c r="B29" s="8" t="s">
        <v>15</v>
      </c>
      <c r="C29" s="13" t="s">
        <v>38</v>
      </c>
      <c r="D29" s="12"/>
      <c r="E29" s="86">
        <v>7358</v>
      </c>
      <c r="F29" s="83"/>
      <c r="G29" s="86">
        <v>9402</v>
      </c>
      <c r="H29" s="83"/>
      <c r="I29" s="86">
        <v>5881</v>
      </c>
      <c r="J29" s="83">
        <v>14825</v>
      </c>
      <c r="K29" s="86">
        <v>7463</v>
      </c>
      <c r="L29" s="83"/>
      <c r="M29" s="87">
        <v>540</v>
      </c>
      <c r="N29" s="83"/>
      <c r="O29" s="87">
        <v>2515</v>
      </c>
    </row>
    <row r="30" spans="2:15" ht="16.5" customHeight="1" x14ac:dyDescent="0.25">
      <c r="B30" s="8" t="s">
        <v>16</v>
      </c>
      <c r="C30" s="13" t="s">
        <v>39</v>
      </c>
      <c r="D30" s="12"/>
      <c r="E30" s="86">
        <v>854</v>
      </c>
      <c r="F30" s="83"/>
      <c r="G30" s="86">
        <v>1056</v>
      </c>
      <c r="H30" s="83"/>
      <c r="I30" s="86">
        <v>682</v>
      </c>
      <c r="J30" s="83"/>
      <c r="K30" s="86">
        <v>853</v>
      </c>
      <c r="L30" s="83"/>
      <c r="M30" s="87">
        <v>40</v>
      </c>
      <c r="N30" s="83"/>
      <c r="O30" s="87">
        <v>219</v>
      </c>
    </row>
    <row r="31" spans="2:15" ht="16.5" customHeight="1" x14ac:dyDescent="0.25">
      <c r="B31" s="8" t="s">
        <v>17</v>
      </c>
      <c r="C31" s="13" t="s">
        <v>40</v>
      </c>
      <c r="D31" s="12"/>
      <c r="E31" s="86">
        <v>4767</v>
      </c>
      <c r="F31" s="83"/>
      <c r="G31" s="86">
        <v>6289</v>
      </c>
      <c r="H31" s="83"/>
      <c r="I31" s="86">
        <v>3628</v>
      </c>
      <c r="J31" s="83"/>
      <c r="K31" s="86">
        <v>5579</v>
      </c>
      <c r="L31" s="83"/>
      <c r="M31" s="87">
        <v>200</v>
      </c>
      <c r="N31" s="83"/>
      <c r="O31" s="87">
        <v>1213</v>
      </c>
    </row>
    <row r="32" spans="2:15" ht="16.5" customHeight="1" x14ac:dyDescent="0.25">
      <c r="B32" s="14" t="s">
        <v>18</v>
      </c>
      <c r="C32" s="15" t="s">
        <v>177</v>
      </c>
      <c r="D32" s="9"/>
      <c r="E32" s="86">
        <v>0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7">
        <v>1</v>
      </c>
    </row>
    <row r="33" spans="2:15" ht="16.5" customHeight="1" x14ac:dyDescent="0.25">
      <c r="B33" s="14" t="s">
        <v>19</v>
      </c>
      <c r="C33" s="15" t="s">
        <v>175</v>
      </c>
      <c r="D33" s="9"/>
      <c r="E33" s="86">
        <v>2</v>
      </c>
      <c r="F33" s="83"/>
      <c r="G33" s="86">
        <v>2</v>
      </c>
      <c r="H33" s="83"/>
      <c r="I33" s="86">
        <v>2</v>
      </c>
      <c r="J33" s="83"/>
      <c r="K33" s="86">
        <v>2</v>
      </c>
      <c r="L33" s="83"/>
      <c r="M33" s="86">
        <v>0</v>
      </c>
      <c r="N33" s="83"/>
      <c r="O33" s="87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3"/>
      <c r="H39" s="13"/>
      <c r="J39" s="13"/>
      <c r="L39" s="13"/>
      <c r="N39" s="13"/>
    </row>
    <row r="40" spans="2:15" x14ac:dyDescent="0.25">
      <c r="D40" s="12"/>
      <c r="F40" s="13"/>
      <c r="H40" s="13"/>
      <c r="J40" s="13"/>
      <c r="L40" s="13"/>
      <c r="N40" s="13"/>
    </row>
    <row r="41" spans="2:15" x14ac:dyDescent="0.25">
      <c r="D41" s="12"/>
      <c r="F41" s="13"/>
      <c r="H41" s="13"/>
      <c r="J41" s="13"/>
      <c r="L41" s="13"/>
      <c r="N41" s="13"/>
    </row>
    <row r="42" spans="2:15" x14ac:dyDescent="0.25">
      <c r="D42" s="12"/>
      <c r="F42" s="13"/>
      <c r="H42" s="13"/>
      <c r="J42" s="13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3"/>
      <c r="H44" s="13"/>
      <c r="J44" s="13"/>
      <c r="L44" s="13"/>
      <c r="N44" s="13"/>
    </row>
    <row r="45" spans="2:15" x14ac:dyDescent="0.25">
      <c r="D45" s="12"/>
      <c r="F45" s="13"/>
      <c r="H45" s="13"/>
      <c r="J45" s="13"/>
      <c r="L45" s="13"/>
      <c r="N45" s="13"/>
    </row>
    <row r="46" spans="2:15" x14ac:dyDescent="0.25">
      <c r="D46" s="12"/>
      <c r="F46" s="13"/>
      <c r="H46" s="13"/>
      <c r="J46" s="13"/>
      <c r="L46" s="13"/>
      <c r="N46" s="13"/>
    </row>
    <row r="48" spans="2:15" x14ac:dyDescent="0.2">
      <c r="D48" s="19"/>
      <c r="F48" s="2"/>
      <c r="H48" s="2"/>
      <c r="J48" s="2"/>
      <c r="L48" s="2"/>
      <c r="N48" s="2"/>
    </row>
    <row r="49" spans="4:14" x14ac:dyDescent="0.2">
      <c r="D49" s="20"/>
      <c r="F49" s="4"/>
      <c r="H49" s="4"/>
      <c r="J49" s="4"/>
      <c r="L49" s="4"/>
      <c r="N49" s="4"/>
    </row>
    <row r="50" spans="4:14" x14ac:dyDescent="0.2">
      <c r="D50" s="20"/>
      <c r="F50" s="4"/>
      <c r="H50" s="4"/>
      <c r="J50" s="4"/>
      <c r="L50" s="4"/>
      <c r="N50" s="4"/>
    </row>
  </sheetData>
  <mergeCells count="5">
    <mergeCell ref="B3:O3"/>
    <mergeCell ref="B5:O5"/>
    <mergeCell ref="B6:O6"/>
    <mergeCell ref="B8:C10"/>
    <mergeCell ref="E8:O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N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9.85546875" style="28" customWidth="1"/>
    <col min="5" max="5" width="0.85546875" style="28" customWidth="1"/>
    <col min="6" max="6" width="12.140625" style="28" customWidth="1"/>
    <col min="7" max="7" width="0.85546875" style="28" customWidth="1"/>
    <col min="8" max="8" width="12.140625" style="28" customWidth="1"/>
    <col min="9" max="9" width="0.85546875" style="28" customWidth="1"/>
    <col min="10" max="10" width="12.140625" style="28" customWidth="1"/>
    <col min="11" max="11" width="0.85546875" style="28" customWidth="1"/>
    <col min="12" max="12" width="12.140625" style="28" customWidth="1"/>
    <col min="13" max="13" width="0.85546875" style="28" customWidth="1"/>
    <col min="14" max="14" width="10.7109375" style="28" customWidth="1"/>
    <col min="15" max="16384" width="9.140625" style="28"/>
  </cols>
  <sheetData>
    <row r="2" spans="2:14" ht="15" x14ac:dyDescent="0.25">
      <c r="B2" s="27"/>
      <c r="D2" s="27"/>
      <c r="F2" s="27"/>
      <c r="N2" s="27" t="s">
        <v>238</v>
      </c>
    </row>
    <row r="3" spans="2:14" ht="36" customHeight="1" x14ac:dyDescent="0.25">
      <c r="B3" s="140" t="s">
        <v>283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3.75" customHeight="1" x14ac:dyDescent="0.25"/>
    <row r="5" spans="2:14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14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2:14" ht="3" customHeight="1" x14ac:dyDescent="0.25">
      <c r="D7" s="29"/>
      <c r="F7" s="29"/>
      <c r="H7" s="29"/>
      <c r="J7" s="29"/>
    </row>
    <row r="8" spans="2:14" ht="21.75" customHeight="1" x14ac:dyDescent="0.2">
      <c r="B8" s="148" t="s">
        <v>47</v>
      </c>
      <c r="C8" s="54"/>
      <c r="D8" s="149" t="s">
        <v>280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8.5" customHeight="1" x14ac:dyDescent="0.2">
      <c r="B10" s="148"/>
      <c r="C10" s="54"/>
      <c r="D10" s="58" t="s">
        <v>275</v>
      </c>
      <c r="E10" s="59"/>
      <c r="F10" s="58" t="s">
        <v>276</v>
      </c>
      <c r="G10" s="59"/>
      <c r="H10" s="58" t="s">
        <v>277</v>
      </c>
      <c r="I10" s="59"/>
      <c r="J10" s="58" t="s">
        <v>366</v>
      </c>
      <c r="K10" s="59"/>
      <c r="L10" s="58" t="s">
        <v>278</v>
      </c>
      <c r="M10" s="59"/>
      <c r="N10" s="58" t="s">
        <v>281</v>
      </c>
    </row>
    <row r="11" spans="2:14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  <c r="K11" s="32"/>
      <c r="L11" s="32"/>
      <c r="M11" s="32"/>
      <c r="N11" s="32"/>
    </row>
    <row r="12" spans="2:14" ht="21.75" customHeight="1" x14ac:dyDescent="0.25">
      <c r="B12" s="5" t="s">
        <v>20</v>
      </c>
      <c r="C12" s="43"/>
      <c r="D12" s="85">
        <v>111094</v>
      </c>
      <c r="E12" s="79">
        <v>299619</v>
      </c>
      <c r="F12" s="85">
        <v>140709</v>
      </c>
      <c r="G12" s="79"/>
      <c r="H12" s="85">
        <v>85894</v>
      </c>
      <c r="I12" s="79"/>
      <c r="J12" s="85">
        <v>115689</v>
      </c>
      <c r="K12" s="94"/>
      <c r="L12" s="106">
        <v>8053</v>
      </c>
      <c r="M12" s="94"/>
      <c r="N12" s="106">
        <v>32528</v>
      </c>
    </row>
    <row r="13" spans="2:14" ht="21.75" customHeight="1" x14ac:dyDescent="0.25">
      <c r="B13" s="17" t="s">
        <v>48</v>
      </c>
      <c r="C13" s="9"/>
      <c r="D13" s="86">
        <v>7916</v>
      </c>
      <c r="E13" s="83"/>
      <c r="F13" s="86">
        <v>10871</v>
      </c>
      <c r="G13" s="83"/>
      <c r="H13" s="86">
        <v>5843</v>
      </c>
      <c r="I13" s="83"/>
      <c r="J13" s="86">
        <v>9317</v>
      </c>
      <c r="K13" s="83"/>
      <c r="L13" s="87">
        <v>529</v>
      </c>
      <c r="M13" s="83"/>
      <c r="N13" s="87">
        <v>4536</v>
      </c>
    </row>
    <row r="14" spans="2:14" ht="21.75" customHeight="1" x14ac:dyDescent="0.25">
      <c r="B14" s="17" t="s">
        <v>49</v>
      </c>
      <c r="C14" s="9"/>
      <c r="D14" s="86">
        <v>1983</v>
      </c>
      <c r="E14" s="83">
        <v>3208</v>
      </c>
      <c r="F14" s="86">
        <v>2308</v>
      </c>
      <c r="G14" s="83"/>
      <c r="H14" s="86">
        <v>1457</v>
      </c>
      <c r="I14" s="83"/>
      <c r="J14" s="86">
        <v>1561</v>
      </c>
      <c r="K14" s="83"/>
      <c r="L14" s="87">
        <v>48</v>
      </c>
      <c r="M14" s="83"/>
      <c r="N14" s="87">
        <v>142</v>
      </c>
    </row>
    <row r="15" spans="2:14" ht="21.75" customHeight="1" x14ac:dyDescent="0.25">
      <c r="B15" s="17" t="s">
        <v>51</v>
      </c>
      <c r="C15" s="9"/>
      <c r="D15" s="86">
        <v>8512</v>
      </c>
      <c r="E15" s="83">
        <v>17781</v>
      </c>
      <c r="F15" s="86">
        <v>11041</v>
      </c>
      <c r="G15" s="83"/>
      <c r="H15" s="86">
        <v>5942</v>
      </c>
      <c r="I15" s="83"/>
      <c r="J15" s="86">
        <v>9160</v>
      </c>
      <c r="K15" s="83"/>
      <c r="L15" s="87">
        <v>418</v>
      </c>
      <c r="M15" s="83"/>
      <c r="N15" s="87">
        <v>2261</v>
      </c>
    </row>
    <row r="16" spans="2:14" ht="21.75" customHeight="1" x14ac:dyDescent="0.25">
      <c r="B16" s="17" t="s">
        <v>50</v>
      </c>
      <c r="C16" s="9"/>
      <c r="D16" s="86">
        <v>1188</v>
      </c>
      <c r="E16" s="83">
        <v>2695</v>
      </c>
      <c r="F16" s="86">
        <v>1936</v>
      </c>
      <c r="G16" s="83"/>
      <c r="H16" s="86">
        <v>584</v>
      </c>
      <c r="I16" s="83"/>
      <c r="J16" s="86">
        <v>1868</v>
      </c>
      <c r="K16" s="83"/>
      <c r="L16" s="87">
        <v>103</v>
      </c>
      <c r="M16" s="83"/>
      <c r="N16" s="87">
        <v>140</v>
      </c>
    </row>
    <row r="17" spans="2:14" ht="21.75" customHeight="1" x14ac:dyDescent="0.25">
      <c r="B17" s="17" t="s">
        <v>52</v>
      </c>
      <c r="C17" s="9"/>
      <c r="D17" s="86">
        <v>2914</v>
      </c>
      <c r="E17" s="83">
        <v>5673</v>
      </c>
      <c r="F17" s="86">
        <v>3108</v>
      </c>
      <c r="G17" s="83"/>
      <c r="H17" s="86">
        <v>2555</v>
      </c>
      <c r="I17" s="83"/>
      <c r="J17" s="86">
        <v>2787</v>
      </c>
      <c r="K17" s="83"/>
      <c r="L17" s="87">
        <v>67</v>
      </c>
      <c r="M17" s="83"/>
      <c r="N17" s="87">
        <v>264</v>
      </c>
    </row>
    <row r="18" spans="2:14" ht="21.75" customHeight="1" x14ac:dyDescent="0.25">
      <c r="B18" s="17" t="s">
        <v>53</v>
      </c>
      <c r="C18" s="9"/>
      <c r="D18" s="86">
        <v>4895</v>
      </c>
      <c r="E18" s="83">
        <v>11017</v>
      </c>
      <c r="F18" s="86">
        <v>6076</v>
      </c>
      <c r="G18" s="83"/>
      <c r="H18" s="86">
        <v>3821</v>
      </c>
      <c r="I18" s="83"/>
      <c r="J18" s="86">
        <v>5108</v>
      </c>
      <c r="K18" s="83"/>
      <c r="L18" s="87">
        <v>372</v>
      </c>
      <c r="M18" s="83"/>
      <c r="N18" s="87">
        <v>1716</v>
      </c>
    </row>
    <row r="19" spans="2:14" ht="21.75" customHeight="1" x14ac:dyDescent="0.25">
      <c r="B19" s="17" t="s">
        <v>54</v>
      </c>
      <c r="C19" s="12"/>
      <c r="D19" s="86">
        <v>2187</v>
      </c>
      <c r="E19" s="83">
        <v>4707</v>
      </c>
      <c r="F19" s="86">
        <v>2700</v>
      </c>
      <c r="G19" s="83"/>
      <c r="H19" s="86">
        <v>1727</v>
      </c>
      <c r="I19" s="83"/>
      <c r="J19" s="86">
        <v>2042</v>
      </c>
      <c r="K19" s="83"/>
      <c r="L19" s="87">
        <v>255</v>
      </c>
      <c r="M19" s="83"/>
      <c r="N19" s="87">
        <v>683</v>
      </c>
    </row>
    <row r="20" spans="2:14" ht="21.75" customHeight="1" x14ac:dyDescent="0.25">
      <c r="B20" s="17" t="s">
        <v>55</v>
      </c>
      <c r="C20" s="12"/>
      <c r="D20" s="86">
        <v>6275</v>
      </c>
      <c r="E20" s="83">
        <v>11859</v>
      </c>
      <c r="F20" s="86">
        <v>7860</v>
      </c>
      <c r="G20" s="83"/>
      <c r="H20" s="86">
        <v>4069</v>
      </c>
      <c r="I20" s="83"/>
      <c r="J20" s="86">
        <v>5841</v>
      </c>
      <c r="K20" s="83"/>
      <c r="L20" s="87">
        <v>464</v>
      </c>
      <c r="M20" s="83"/>
      <c r="N20" s="87">
        <v>1485</v>
      </c>
    </row>
    <row r="21" spans="2:14" ht="21.75" customHeight="1" x14ac:dyDescent="0.25">
      <c r="B21" s="17" t="s">
        <v>56</v>
      </c>
      <c r="C21" s="12"/>
      <c r="D21" s="86">
        <v>2163</v>
      </c>
      <c r="E21" s="83">
        <v>4679</v>
      </c>
      <c r="F21" s="86">
        <v>2757</v>
      </c>
      <c r="G21" s="83"/>
      <c r="H21" s="86">
        <v>1887</v>
      </c>
      <c r="I21" s="83"/>
      <c r="J21" s="86">
        <v>2480</v>
      </c>
      <c r="K21" s="83"/>
      <c r="L21" s="87">
        <v>66</v>
      </c>
      <c r="M21" s="83"/>
      <c r="N21" s="87">
        <v>246</v>
      </c>
    </row>
    <row r="22" spans="2:14" ht="21.75" customHeight="1" x14ac:dyDescent="0.25">
      <c r="B22" s="17" t="s">
        <v>57</v>
      </c>
      <c r="C22" s="12"/>
      <c r="D22" s="86">
        <v>7364</v>
      </c>
      <c r="E22" s="83">
        <v>15772</v>
      </c>
      <c r="F22" s="86">
        <v>8661</v>
      </c>
      <c r="G22" s="83"/>
      <c r="H22" s="86">
        <v>5753</v>
      </c>
      <c r="I22" s="83"/>
      <c r="J22" s="86">
        <v>6698</v>
      </c>
      <c r="K22" s="83"/>
      <c r="L22" s="87">
        <v>268</v>
      </c>
      <c r="M22" s="83"/>
      <c r="N22" s="87">
        <v>3053</v>
      </c>
    </row>
    <row r="23" spans="2:14" ht="21.75" customHeight="1" x14ac:dyDescent="0.25">
      <c r="B23" s="17" t="s">
        <v>58</v>
      </c>
      <c r="C23" s="12"/>
      <c r="D23" s="86">
        <v>25368</v>
      </c>
      <c r="E23" s="83">
        <v>53657</v>
      </c>
      <c r="F23" s="86">
        <v>31075</v>
      </c>
      <c r="G23" s="83"/>
      <c r="H23" s="86">
        <v>21370</v>
      </c>
      <c r="I23" s="83"/>
      <c r="J23" s="86">
        <v>24676</v>
      </c>
      <c r="K23" s="83"/>
      <c r="L23" s="87">
        <v>1618</v>
      </c>
      <c r="M23" s="83"/>
      <c r="N23" s="87">
        <v>5993</v>
      </c>
    </row>
    <row r="24" spans="2:14" ht="21.75" customHeight="1" x14ac:dyDescent="0.25">
      <c r="B24" s="17" t="s">
        <v>59</v>
      </c>
      <c r="C24" s="12"/>
      <c r="D24" s="86">
        <v>1328</v>
      </c>
      <c r="E24" s="83">
        <v>2493</v>
      </c>
      <c r="F24" s="86">
        <v>1476</v>
      </c>
      <c r="G24" s="83"/>
      <c r="H24" s="86">
        <v>1114</v>
      </c>
      <c r="I24" s="83"/>
      <c r="J24" s="86">
        <v>1122</v>
      </c>
      <c r="K24" s="83"/>
      <c r="L24" s="87">
        <v>45</v>
      </c>
      <c r="M24" s="83"/>
      <c r="N24" s="87">
        <v>212</v>
      </c>
    </row>
    <row r="25" spans="2:14" ht="21.75" customHeight="1" x14ac:dyDescent="0.25">
      <c r="B25" s="17" t="s">
        <v>60</v>
      </c>
      <c r="C25" s="12"/>
      <c r="D25" s="86">
        <v>17576</v>
      </c>
      <c r="E25" s="83">
        <v>39629</v>
      </c>
      <c r="F25" s="86">
        <v>23695</v>
      </c>
      <c r="G25" s="83"/>
      <c r="H25" s="86">
        <v>12973</v>
      </c>
      <c r="I25" s="83"/>
      <c r="J25" s="86">
        <v>19640</v>
      </c>
      <c r="K25" s="83"/>
      <c r="L25" s="87">
        <v>2529</v>
      </c>
      <c r="M25" s="83"/>
      <c r="N25" s="87">
        <v>4487</v>
      </c>
    </row>
    <row r="26" spans="2:14" ht="21.75" customHeight="1" x14ac:dyDescent="0.25">
      <c r="B26" s="17" t="s">
        <v>61</v>
      </c>
      <c r="C26" s="12"/>
      <c r="D26" s="86">
        <v>6121</v>
      </c>
      <c r="E26" s="83">
        <v>12707</v>
      </c>
      <c r="F26" s="86">
        <v>7044</v>
      </c>
      <c r="G26" s="83"/>
      <c r="H26" s="86">
        <v>5099</v>
      </c>
      <c r="I26" s="83"/>
      <c r="J26" s="86">
        <v>5904</v>
      </c>
      <c r="K26" s="83"/>
      <c r="L26" s="87">
        <v>191</v>
      </c>
      <c r="M26" s="83"/>
      <c r="N26" s="87">
        <v>1513</v>
      </c>
    </row>
    <row r="27" spans="2:14" ht="21.75" customHeight="1" x14ac:dyDescent="0.25">
      <c r="B27" s="17" t="s">
        <v>62</v>
      </c>
      <c r="C27" s="55"/>
      <c r="D27" s="86">
        <v>6833</v>
      </c>
      <c r="E27" s="83">
        <v>16136</v>
      </c>
      <c r="F27" s="86">
        <v>8269</v>
      </c>
      <c r="G27" s="83"/>
      <c r="H27" s="86">
        <v>5664</v>
      </c>
      <c r="I27" s="83"/>
      <c r="J27" s="86">
        <v>7054</v>
      </c>
      <c r="K27" s="83"/>
      <c r="L27" s="87">
        <v>578</v>
      </c>
      <c r="M27" s="83"/>
      <c r="N27" s="87">
        <v>2840</v>
      </c>
    </row>
    <row r="28" spans="2:14" ht="21.75" customHeight="1" x14ac:dyDescent="0.25">
      <c r="B28" s="17" t="s">
        <v>63</v>
      </c>
      <c r="C28" s="12"/>
      <c r="D28" s="86">
        <v>3262</v>
      </c>
      <c r="E28" s="83">
        <v>8297</v>
      </c>
      <c r="F28" s="86">
        <v>4368</v>
      </c>
      <c r="G28" s="83"/>
      <c r="H28" s="86">
        <v>2377</v>
      </c>
      <c r="I28" s="83"/>
      <c r="J28" s="86">
        <v>4063</v>
      </c>
      <c r="K28" s="83"/>
      <c r="L28" s="87">
        <v>91</v>
      </c>
      <c r="M28" s="83"/>
      <c r="N28" s="87">
        <v>1766</v>
      </c>
    </row>
    <row r="29" spans="2:14" ht="21.75" customHeight="1" x14ac:dyDescent="0.25">
      <c r="B29" s="17" t="s">
        <v>64</v>
      </c>
      <c r="C29" s="12"/>
      <c r="D29" s="86">
        <v>1491</v>
      </c>
      <c r="E29" s="83">
        <v>3629</v>
      </c>
      <c r="F29" s="86">
        <v>2508</v>
      </c>
      <c r="G29" s="83"/>
      <c r="H29" s="86">
        <v>876</v>
      </c>
      <c r="I29" s="83"/>
      <c r="J29" s="86">
        <v>2188</v>
      </c>
      <c r="K29" s="83"/>
      <c r="L29" s="87">
        <v>102</v>
      </c>
      <c r="M29" s="83"/>
      <c r="N29" s="87">
        <v>463</v>
      </c>
    </row>
    <row r="30" spans="2:14" ht="21.75" customHeight="1" x14ac:dyDescent="0.25">
      <c r="B30" s="17" t="s">
        <v>65</v>
      </c>
      <c r="C30" s="12"/>
      <c r="D30" s="86">
        <v>3718</v>
      </c>
      <c r="E30" s="83">
        <v>8000</v>
      </c>
      <c r="F30" s="86">
        <v>4956</v>
      </c>
      <c r="G30" s="83"/>
      <c r="H30" s="86">
        <v>2783</v>
      </c>
      <c r="I30" s="83"/>
      <c r="J30" s="86">
        <v>4180</v>
      </c>
      <c r="K30" s="83"/>
      <c r="L30" s="87">
        <v>309</v>
      </c>
      <c r="M30" s="83"/>
      <c r="N30" s="87">
        <v>728</v>
      </c>
    </row>
    <row r="31" spans="2:14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4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ageMargins left="0.31496062992125984" right="0" top="0.74803149606299213" bottom="0.74803149606299213" header="0.31496062992125984" footer="0.31496062992125984"/>
  <pageSetup paperSize="9" scale="95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4.140625" style="28" customWidth="1"/>
    <col min="6" max="6" width="0.85546875" style="28" customWidth="1"/>
    <col min="7" max="7" width="14.140625" style="28" customWidth="1"/>
    <col min="8" max="8" width="0.85546875" style="28" customWidth="1"/>
    <col min="9" max="9" width="14.140625" style="28" customWidth="1"/>
    <col min="10" max="10" width="0.85546875" style="28" customWidth="1"/>
    <col min="11" max="11" width="14.140625" style="28" customWidth="1"/>
    <col min="12" max="12" width="0.85546875" style="28" customWidth="1"/>
    <col min="13" max="13" width="14.14062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O2" s="27" t="s">
        <v>240</v>
      </c>
    </row>
    <row r="3" spans="2:15" ht="28.5" customHeight="1" x14ac:dyDescent="0.25">
      <c r="B3" s="140" t="s">
        <v>285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3.75" customHeight="1" x14ac:dyDescent="0.25"/>
    <row r="5" spans="2:15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48" t="s">
        <v>43</v>
      </c>
      <c r="C8" s="148"/>
      <c r="D8" s="54"/>
      <c r="E8" s="149" t="s">
        <v>280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</row>
    <row r="9" spans="2:15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112.5" customHeight="1" x14ac:dyDescent="0.2">
      <c r="B10" s="148"/>
      <c r="C10" s="148"/>
      <c r="D10" s="54"/>
      <c r="E10" s="58" t="s">
        <v>275</v>
      </c>
      <c r="F10" s="59"/>
      <c r="G10" s="58" t="s">
        <v>276</v>
      </c>
      <c r="H10" s="59"/>
      <c r="I10" s="58" t="s">
        <v>277</v>
      </c>
      <c r="J10" s="59"/>
      <c r="K10" s="58" t="s">
        <v>366</v>
      </c>
      <c r="L10" s="59"/>
      <c r="M10" s="58" t="s">
        <v>278</v>
      </c>
      <c r="N10" s="59"/>
      <c r="O10" s="58" t="s">
        <v>281</v>
      </c>
    </row>
    <row r="11" spans="2:15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20</v>
      </c>
      <c r="D12" s="43"/>
      <c r="E12" s="85">
        <v>316072</v>
      </c>
      <c r="F12" s="91"/>
      <c r="G12" s="85">
        <v>1121817.0000000133</v>
      </c>
      <c r="H12" s="91"/>
      <c r="I12" s="106">
        <v>209143.99999999974</v>
      </c>
      <c r="J12" s="91"/>
      <c r="K12" s="106">
        <v>5018292.9999999013</v>
      </c>
      <c r="L12" s="128"/>
      <c r="M12" s="106">
        <v>76980.999999999942</v>
      </c>
      <c r="N12" s="128"/>
      <c r="O12" s="106">
        <v>480381.99999999657</v>
      </c>
    </row>
    <row r="13" spans="2:15" ht="16.5" customHeight="1" x14ac:dyDescent="0.25">
      <c r="B13" s="8" t="s">
        <v>21</v>
      </c>
      <c r="C13" s="9" t="s">
        <v>27</v>
      </c>
      <c r="D13" s="9"/>
      <c r="E13" s="86">
        <v>6455</v>
      </c>
      <c r="F13" s="83"/>
      <c r="G13" s="86">
        <v>18015</v>
      </c>
      <c r="H13" s="83"/>
      <c r="I13" s="87">
        <v>633</v>
      </c>
      <c r="J13" s="83"/>
      <c r="K13" s="86">
        <v>64427.000000000153</v>
      </c>
      <c r="L13" s="83"/>
      <c r="M13" s="86">
        <v>709.00000000000045</v>
      </c>
      <c r="N13" s="83"/>
      <c r="O13" s="87">
        <v>7589.9999999999991</v>
      </c>
    </row>
    <row r="14" spans="2:15" ht="16.5" customHeight="1" x14ac:dyDescent="0.25">
      <c r="B14" s="10" t="s">
        <v>0</v>
      </c>
      <c r="C14" s="11" t="s">
        <v>22</v>
      </c>
      <c r="D14" s="9"/>
      <c r="E14" s="86">
        <v>2147</v>
      </c>
      <c r="F14" s="83"/>
      <c r="G14" s="86">
        <v>4070.999999999995</v>
      </c>
      <c r="H14" s="83"/>
      <c r="I14" s="87">
        <v>901.99999999999955</v>
      </c>
      <c r="J14" s="83"/>
      <c r="K14" s="86">
        <v>23240.000000000007</v>
      </c>
      <c r="L14" s="83"/>
      <c r="M14" s="86">
        <v>469.00000000000006</v>
      </c>
      <c r="N14" s="83"/>
      <c r="O14" s="87">
        <v>1880.9999999999986</v>
      </c>
    </row>
    <row r="15" spans="2:15" ht="16.5" customHeight="1" x14ac:dyDescent="0.25">
      <c r="B15" s="10" t="s">
        <v>1</v>
      </c>
      <c r="C15" s="11" t="s">
        <v>23</v>
      </c>
      <c r="D15" s="9"/>
      <c r="E15" s="86">
        <v>62551</v>
      </c>
      <c r="F15" s="83"/>
      <c r="G15" s="86">
        <v>297201.00000000215</v>
      </c>
      <c r="H15" s="83"/>
      <c r="I15" s="87">
        <v>110271.99999999948</v>
      </c>
      <c r="J15" s="83"/>
      <c r="K15" s="86">
        <v>1157486.0000000075</v>
      </c>
      <c r="L15" s="83"/>
      <c r="M15" s="86">
        <v>28767.000000000058</v>
      </c>
      <c r="N15" s="83"/>
      <c r="O15" s="87">
        <v>117370.00000000022</v>
      </c>
    </row>
    <row r="16" spans="2:15" ht="16.5" customHeight="1" x14ac:dyDescent="0.25">
      <c r="B16" s="8" t="s">
        <v>2</v>
      </c>
      <c r="C16" s="9" t="s">
        <v>30</v>
      </c>
      <c r="D16" s="9"/>
      <c r="E16" s="86">
        <v>142</v>
      </c>
      <c r="F16" s="83"/>
      <c r="G16" s="86">
        <v>4942.0000000000009</v>
      </c>
      <c r="H16" s="83"/>
      <c r="I16" s="87">
        <v>284</v>
      </c>
      <c r="J16" s="83"/>
      <c r="K16" s="86">
        <v>20967.000000000011</v>
      </c>
      <c r="L16" s="83"/>
      <c r="M16" s="86">
        <v>141</v>
      </c>
      <c r="N16" s="83"/>
      <c r="O16" s="87">
        <v>724.00000000000011</v>
      </c>
    </row>
    <row r="17" spans="2:15" ht="16.5" customHeight="1" x14ac:dyDescent="0.25">
      <c r="B17" s="10" t="s">
        <v>3</v>
      </c>
      <c r="C17" s="11" t="s">
        <v>28</v>
      </c>
      <c r="D17" s="9"/>
      <c r="E17" s="86">
        <v>2201</v>
      </c>
      <c r="F17" s="83"/>
      <c r="G17" s="86">
        <v>13704.999999999987</v>
      </c>
      <c r="H17" s="83"/>
      <c r="I17" s="87">
        <v>2925.9999999999964</v>
      </c>
      <c r="J17" s="83"/>
      <c r="K17" s="86">
        <v>71098.000000000087</v>
      </c>
      <c r="L17" s="83"/>
      <c r="M17" s="86">
        <v>1776.0000000000002</v>
      </c>
      <c r="N17" s="83"/>
      <c r="O17" s="87">
        <v>4792.9999999999945</v>
      </c>
    </row>
    <row r="18" spans="2:15" ht="16.5" customHeight="1" x14ac:dyDescent="0.25">
      <c r="B18" s="8" t="s">
        <v>4</v>
      </c>
      <c r="C18" s="9" t="s">
        <v>24</v>
      </c>
      <c r="D18" s="9"/>
      <c r="E18" s="86">
        <v>33276</v>
      </c>
      <c r="F18" s="83"/>
      <c r="G18" s="86">
        <v>75831.999999999913</v>
      </c>
      <c r="H18" s="83"/>
      <c r="I18" s="87">
        <v>4492.0000000000155</v>
      </c>
      <c r="J18" s="83"/>
      <c r="K18" s="86">
        <v>301115.99999999884</v>
      </c>
      <c r="L18" s="83"/>
      <c r="M18" s="86">
        <v>3939.9999999999968</v>
      </c>
      <c r="N18" s="83"/>
      <c r="O18" s="87">
        <v>32044.999999999964</v>
      </c>
    </row>
    <row r="19" spans="2:15" ht="16.5" customHeight="1" x14ac:dyDescent="0.25">
      <c r="B19" s="8" t="s">
        <v>5</v>
      </c>
      <c r="C19" s="12" t="s">
        <v>176</v>
      </c>
      <c r="D19" s="12"/>
      <c r="E19" s="86">
        <v>59963</v>
      </c>
      <c r="F19" s="83"/>
      <c r="G19" s="86">
        <v>213432.99999999997</v>
      </c>
      <c r="H19" s="83"/>
      <c r="I19" s="87">
        <v>23829.000000000087</v>
      </c>
      <c r="J19" s="83"/>
      <c r="K19" s="86">
        <v>642746.9999999979</v>
      </c>
      <c r="L19" s="83"/>
      <c r="M19" s="86">
        <v>13078.999999999978</v>
      </c>
      <c r="N19" s="83"/>
      <c r="O19" s="87">
        <v>76990.99999999968</v>
      </c>
    </row>
    <row r="20" spans="2:15" ht="16.5" customHeight="1" x14ac:dyDescent="0.25">
      <c r="B20" s="8" t="s">
        <v>6</v>
      </c>
      <c r="C20" s="12" t="s">
        <v>25</v>
      </c>
      <c r="D20" s="12"/>
      <c r="E20" s="86">
        <v>10465</v>
      </c>
      <c r="F20" s="83"/>
      <c r="G20" s="86">
        <v>61110.000000000036</v>
      </c>
      <c r="H20" s="83"/>
      <c r="I20" s="87">
        <v>15596.999999999953</v>
      </c>
      <c r="J20" s="83"/>
      <c r="K20" s="86">
        <v>465224.0000000021</v>
      </c>
      <c r="L20" s="83"/>
      <c r="M20" s="86">
        <v>3261.0000000000027</v>
      </c>
      <c r="N20" s="83"/>
      <c r="O20" s="87">
        <v>23333.999999999916</v>
      </c>
    </row>
    <row r="21" spans="2:15" ht="16.5" customHeight="1" x14ac:dyDescent="0.25">
      <c r="B21" s="8" t="s">
        <v>7</v>
      </c>
      <c r="C21" s="12" t="s">
        <v>35</v>
      </c>
      <c r="D21" s="12"/>
      <c r="E21" s="86">
        <v>28190</v>
      </c>
      <c r="F21" s="83"/>
      <c r="G21" s="86">
        <v>68864.000000000073</v>
      </c>
      <c r="H21" s="83"/>
      <c r="I21" s="87">
        <v>3506.9999999999882</v>
      </c>
      <c r="J21" s="83"/>
      <c r="K21" s="86">
        <v>251299.9999999991</v>
      </c>
      <c r="L21" s="83"/>
      <c r="M21" s="86">
        <v>3198.0000000000005</v>
      </c>
      <c r="N21" s="83"/>
      <c r="O21" s="87">
        <v>30179.999999999924</v>
      </c>
    </row>
    <row r="22" spans="2:15" ht="16.5" customHeight="1" x14ac:dyDescent="0.25">
      <c r="B22" s="8" t="s">
        <v>8</v>
      </c>
      <c r="C22" s="13" t="s">
        <v>31</v>
      </c>
      <c r="D22" s="12"/>
      <c r="E22" s="86">
        <v>7990</v>
      </c>
      <c r="F22" s="83"/>
      <c r="G22" s="86">
        <v>26250.999999999982</v>
      </c>
      <c r="H22" s="83"/>
      <c r="I22" s="87">
        <v>2244.9999999999968</v>
      </c>
      <c r="J22" s="83"/>
      <c r="K22" s="86">
        <v>352387.0000000014</v>
      </c>
      <c r="L22" s="83"/>
      <c r="M22" s="86">
        <v>1502.9999999999993</v>
      </c>
      <c r="N22" s="83"/>
      <c r="O22" s="87">
        <v>48031.000000000036</v>
      </c>
    </row>
    <row r="23" spans="2:15" ht="16.5" customHeight="1" x14ac:dyDescent="0.25">
      <c r="B23" s="8" t="s">
        <v>9</v>
      </c>
      <c r="C23" s="13" t="s">
        <v>32</v>
      </c>
      <c r="D23" s="12"/>
      <c r="E23" s="86">
        <v>2699</v>
      </c>
      <c r="F23" s="83"/>
      <c r="G23" s="86">
        <v>42265.000000000087</v>
      </c>
      <c r="H23" s="83"/>
      <c r="I23" s="87">
        <v>3052.9999999999918</v>
      </c>
      <c r="J23" s="83"/>
      <c r="K23" s="86">
        <v>455341.99999999907</v>
      </c>
      <c r="L23" s="83"/>
      <c r="M23" s="86">
        <v>5403.0000000000055</v>
      </c>
      <c r="N23" s="83"/>
      <c r="O23" s="87">
        <v>6182.0000000000146</v>
      </c>
    </row>
    <row r="24" spans="2:15" ht="16.5" customHeight="1" x14ac:dyDescent="0.25">
      <c r="B24" s="8" t="s">
        <v>10</v>
      </c>
      <c r="C24" s="13" t="s">
        <v>33</v>
      </c>
      <c r="D24" s="12"/>
      <c r="E24" s="86">
        <v>1216</v>
      </c>
      <c r="F24" s="83"/>
      <c r="G24" s="86">
        <v>5621.9999999999964</v>
      </c>
      <c r="H24" s="83"/>
      <c r="I24" s="87">
        <v>332.00000000000085</v>
      </c>
      <c r="J24" s="83"/>
      <c r="K24" s="86">
        <v>26045.999999999935</v>
      </c>
      <c r="L24" s="83"/>
      <c r="M24" s="86">
        <v>392.00000000000006</v>
      </c>
      <c r="N24" s="83"/>
      <c r="O24" s="87">
        <v>2958.0000000000014</v>
      </c>
    </row>
    <row r="25" spans="2:15" ht="16.5" customHeight="1" x14ac:dyDescent="0.25">
      <c r="B25" s="8" t="s">
        <v>11</v>
      </c>
      <c r="C25" s="13" t="s">
        <v>36</v>
      </c>
      <c r="D25" s="12"/>
      <c r="E25" s="86">
        <v>12605</v>
      </c>
      <c r="F25" s="83"/>
      <c r="G25" s="86">
        <v>40161.000000000087</v>
      </c>
      <c r="H25" s="83"/>
      <c r="I25" s="87">
        <v>3253.9999999999995</v>
      </c>
      <c r="J25" s="83"/>
      <c r="K25" s="86">
        <v>223970.00000000017</v>
      </c>
      <c r="L25" s="83"/>
      <c r="M25" s="86">
        <v>1608.0000000000009</v>
      </c>
      <c r="N25" s="83"/>
      <c r="O25" s="87">
        <v>20364.999999999913</v>
      </c>
    </row>
    <row r="26" spans="2:15" ht="16.5" customHeight="1" x14ac:dyDescent="0.25">
      <c r="B26" s="8" t="s">
        <v>12</v>
      </c>
      <c r="C26" s="12" t="s">
        <v>34</v>
      </c>
      <c r="D26" s="12"/>
      <c r="E26" s="86">
        <v>56709</v>
      </c>
      <c r="F26" s="83"/>
      <c r="G26" s="86">
        <v>66707.000000000189</v>
      </c>
      <c r="H26" s="83"/>
      <c r="I26" s="87">
        <v>4549.9999999999991</v>
      </c>
      <c r="J26" s="83"/>
      <c r="K26" s="86">
        <v>212826.00000000041</v>
      </c>
      <c r="L26" s="83"/>
      <c r="M26" s="86">
        <v>1133.0000000000005</v>
      </c>
      <c r="N26" s="83"/>
      <c r="O26" s="87">
        <v>26933.000000000004</v>
      </c>
    </row>
    <row r="27" spans="2:15" ht="16.5" customHeight="1" x14ac:dyDescent="0.25">
      <c r="B27" s="14" t="s">
        <v>13</v>
      </c>
      <c r="C27" s="15" t="s">
        <v>37</v>
      </c>
      <c r="D27" s="55"/>
      <c r="E27" s="86">
        <v>776</v>
      </c>
      <c r="F27" s="83"/>
      <c r="G27" s="86">
        <v>8928.9999999999982</v>
      </c>
      <c r="H27" s="83"/>
      <c r="I27" s="87">
        <v>606.99999999999955</v>
      </c>
      <c r="J27" s="83"/>
      <c r="K27" s="86">
        <v>38441.99999999992</v>
      </c>
      <c r="L27" s="83"/>
      <c r="M27" s="86">
        <v>406.00000000000006</v>
      </c>
      <c r="N27" s="83"/>
      <c r="O27" s="87">
        <v>4437.9999999999964</v>
      </c>
    </row>
    <row r="28" spans="2:15" ht="16.5" customHeight="1" x14ac:dyDescent="0.25">
      <c r="B28" s="8" t="s">
        <v>14</v>
      </c>
      <c r="C28" s="13" t="s">
        <v>26</v>
      </c>
      <c r="D28" s="12"/>
      <c r="E28" s="86">
        <v>3401</v>
      </c>
      <c r="F28" s="83"/>
      <c r="G28" s="86">
        <v>24896.000000000058</v>
      </c>
      <c r="H28" s="83"/>
      <c r="I28" s="87">
        <v>1987.999999999998</v>
      </c>
      <c r="J28" s="83"/>
      <c r="K28" s="86">
        <v>69488.999999999811</v>
      </c>
      <c r="L28" s="83"/>
      <c r="M28" s="86">
        <v>668</v>
      </c>
      <c r="N28" s="83"/>
      <c r="O28" s="87">
        <v>8516.9999999999836</v>
      </c>
    </row>
    <row r="29" spans="2:15" ht="16.5" customHeight="1" x14ac:dyDescent="0.25">
      <c r="B29" s="8" t="s">
        <v>15</v>
      </c>
      <c r="C29" s="13" t="s">
        <v>38</v>
      </c>
      <c r="D29" s="12"/>
      <c r="E29" s="86">
        <v>18349</v>
      </c>
      <c r="F29" s="83"/>
      <c r="G29" s="86">
        <v>114593.0000000006</v>
      </c>
      <c r="H29" s="83"/>
      <c r="I29" s="87">
        <v>25612</v>
      </c>
      <c r="J29" s="83"/>
      <c r="K29" s="86">
        <v>497437.99999999901</v>
      </c>
      <c r="L29" s="83"/>
      <c r="M29" s="86">
        <v>9227.0000000000036</v>
      </c>
      <c r="N29" s="83"/>
      <c r="O29" s="87">
        <v>50520.000000000095</v>
      </c>
    </row>
    <row r="30" spans="2:15" ht="16.5" customHeight="1" x14ac:dyDescent="0.25">
      <c r="B30" s="8" t="s">
        <v>16</v>
      </c>
      <c r="C30" s="13" t="s">
        <v>39</v>
      </c>
      <c r="D30" s="12"/>
      <c r="E30" s="86">
        <v>1964</v>
      </c>
      <c r="F30" s="83"/>
      <c r="G30" s="86">
        <v>7574.9999999999973</v>
      </c>
      <c r="H30" s="83"/>
      <c r="I30" s="87">
        <v>3733.0000000000032</v>
      </c>
      <c r="J30" s="83"/>
      <c r="K30" s="86">
        <v>33888.000000000022</v>
      </c>
      <c r="L30" s="83"/>
      <c r="M30" s="86">
        <v>285</v>
      </c>
      <c r="N30" s="83"/>
      <c r="O30" s="87">
        <v>4313.9999999999982</v>
      </c>
    </row>
    <row r="31" spans="2:15" ht="16.5" customHeight="1" x14ac:dyDescent="0.25">
      <c r="B31" s="8" t="s">
        <v>17</v>
      </c>
      <c r="C31" s="13" t="s">
        <v>40</v>
      </c>
      <c r="D31" s="12"/>
      <c r="E31" s="86">
        <v>4973</v>
      </c>
      <c r="F31" s="83"/>
      <c r="G31" s="86">
        <v>27640.000000000044</v>
      </c>
      <c r="H31" s="83"/>
      <c r="I31" s="87">
        <v>1328.0000000000009</v>
      </c>
      <c r="J31" s="83"/>
      <c r="K31" s="86">
        <v>110844.0000000009</v>
      </c>
      <c r="L31" s="83"/>
      <c r="M31" s="86">
        <v>1016.0000000000007</v>
      </c>
      <c r="N31" s="83"/>
      <c r="O31" s="87">
        <v>13214.000000000031</v>
      </c>
    </row>
    <row r="32" spans="2:15" ht="16.5" customHeight="1" x14ac:dyDescent="0.25">
      <c r="B32" s="14" t="s">
        <v>18</v>
      </c>
      <c r="C32" s="15" t="s">
        <v>177</v>
      </c>
      <c r="D32" s="9"/>
      <c r="E32" s="86">
        <v>0</v>
      </c>
      <c r="F32" s="92"/>
      <c r="G32" s="86">
        <v>0</v>
      </c>
      <c r="H32" s="92"/>
      <c r="I32" s="87">
        <v>0</v>
      </c>
      <c r="J32" s="92"/>
      <c r="K32" s="86">
        <v>0</v>
      </c>
      <c r="L32" s="92"/>
      <c r="M32" s="86">
        <v>0</v>
      </c>
      <c r="N32" s="92"/>
      <c r="O32" s="87">
        <v>2</v>
      </c>
    </row>
    <row r="33" spans="2:15" ht="16.5" customHeight="1" x14ac:dyDescent="0.25">
      <c r="B33" s="14" t="s">
        <v>19</v>
      </c>
      <c r="C33" s="15" t="s">
        <v>175</v>
      </c>
      <c r="D33" s="9"/>
      <c r="E33" s="86">
        <v>0</v>
      </c>
      <c r="F33" s="92"/>
      <c r="G33" s="86">
        <v>5</v>
      </c>
      <c r="H33" s="89"/>
      <c r="I33" s="87">
        <v>0</v>
      </c>
      <c r="J33" s="89"/>
      <c r="K33" s="86">
        <v>16</v>
      </c>
      <c r="L33" s="89"/>
      <c r="M33" s="86">
        <v>0</v>
      </c>
      <c r="N33" s="89"/>
      <c r="O33" s="87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3"/>
      <c r="H39" s="13"/>
      <c r="J39" s="13"/>
      <c r="L39" s="13"/>
      <c r="N39" s="13"/>
    </row>
    <row r="40" spans="2:15" x14ac:dyDescent="0.25">
      <c r="D40" s="12"/>
      <c r="F40" s="13"/>
      <c r="H40" s="13"/>
      <c r="J40" s="13"/>
      <c r="L40" s="13"/>
      <c r="N40" s="13"/>
    </row>
    <row r="41" spans="2:15" x14ac:dyDescent="0.25">
      <c r="D41" s="12"/>
      <c r="F41" s="13"/>
      <c r="H41" s="13"/>
      <c r="J41" s="13"/>
      <c r="L41" s="13"/>
      <c r="N41" s="13"/>
    </row>
    <row r="42" spans="2:15" x14ac:dyDescent="0.25">
      <c r="D42" s="12"/>
      <c r="F42" s="13"/>
      <c r="H42" s="13"/>
      <c r="J42" s="13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3"/>
      <c r="H44" s="13"/>
      <c r="J44" s="13"/>
      <c r="L44" s="13"/>
      <c r="N44" s="13"/>
    </row>
    <row r="45" spans="2:15" x14ac:dyDescent="0.25">
      <c r="D45" s="12"/>
      <c r="F45" s="13"/>
      <c r="H45" s="13"/>
      <c r="J45" s="13"/>
      <c r="L45" s="13"/>
      <c r="N45" s="13"/>
    </row>
    <row r="46" spans="2:15" x14ac:dyDescent="0.25">
      <c r="D46" s="12"/>
      <c r="F46" s="13"/>
      <c r="H46" s="13"/>
      <c r="J46" s="13"/>
      <c r="L46" s="13"/>
      <c r="N46" s="13"/>
    </row>
    <row r="48" spans="2:15" x14ac:dyDescent="0.2">
      <c r="D48" s="19"/>
      <c r="F48" s="2"/>
      <c r="H48" s="2"/>
      <c r="J48" s="2"/>
      <c r="L48" s="2"/>
      <c r="N48" s="2"/>
    </row>
    <row r="49" spans="4:14" x14ac:dyDescent="0.2">
      <c r="D49" s="20"/>
      <c r="F49" s="4"/>
      <c r="H49" s="4"/>
      <c r="J49" s="4"/>
      <c r="L49" s="4"/>
      <c r="N49" s="4"/>
    </row>
    <row r="50" spans="4:14" x14ac:dyDescent="0.2">
      <c r="D50" s="20"/>
      <c r="F50" s="4"/>
      <c r="H50" s="4"/>
      <c r="J50" s="4"/>
      <c r="L50" s="4"/>
      <c r="N50" s="4"/>
    </row>
  </sheetData>
  <mergeCells count="5">
    <mergeCell ref="B3:O3"/>
    <mergeCell ref="B5:O5"/>
    <mergeCell ref="B6:O6"/>
    <mergeCell ref="B8:C10"/>
    <mergeCell ref="E8:O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N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0.28515625" style="28" customWidth="1"/>
    <col min="5" max="5" width="0.85546875" style="28" customWidth="1"/>
    <col min="6" max="6" width="10.28515625" style="28" customWidth="1"/>
    <col min="7" max="7" width="0.85546875" style="28" customWidth="1"/>
    <col min="8" max="8" width="10.28515625" style="28" customWidth="1"/>
    <col min="9" max="9" width="0.85546875" style="28" customWidth="1"/>
    <col min="10" max="10" width="10.2851562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0.28515625" style="28" customWidth="1"/>
    <col min="15" max="16384" width="9.140625" style="28"/>
  </cols>
  <sheetData>
    <row r="2" spans="2:14" ht="15" x14ac:dyDescent="0.25">
      <c r="B2" s="27"/>
      <c r="D2" s="27"/>
      <c r="F2" s="27"/>
      <c r="N2" s="27" t="s">
        <v>254</v>
      </c>
    </row>
    <row r="3" spans="2:14" ht="36" customHeight="1" x14ac:dyDescent="0.25">
      <c r="B3" s="140" t="s">
        <v>286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3.75" customHeight="1" x14ac:dyDescent="0.25"/>
    <row r="5" spans="2:14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14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2:14" ht="3" customHeight="1" x14ac:dyDescent="0.25">
      <c r="D7" s="29"/>
      <c r="F7" s="29"/>
      <c r="H7" s="29"/>
      <c r="J7" s="29"/>
    </row>
    <row r="8" spans="2:14" ht="21.75" customHeight="1" x14ac:dyDescent="0.2">
      <c r="B8" s="148" t="s">
        <v>47</v>
      </c>
      <c r="C8" s="54"/>
      <c r="D8" s="149" t="s">
        <v>280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8.5" customHeight="1" x14ac:dyDescent="0.2">
      <c r="B10" s="148"/>
      <c r="C10" s="54"/>
      <c r="D10" s="58" t="s">
        <v>275</v>
      </c>
      <c r="E10" s="59"/>
      <c r="F10" s="58" t="s">
        <v>276</v>
      </c>
      <c r="G10" s="59"/>
      <c r="H10" s="58" t="s">
        <v>277</v>
      </c>
      <c r="I10" s="59"/>
      <c r="J10" s="58" t="s">
        <v>366</v>
      </c>
      <c r="K10" s="59"/>
      <c r="L10" s="58" t="s">
        <v>278</v>
      </c>
      <c r="M10" s="59"/>
      <c r="N10" s="58" t="s">
        <v>281</v>
      </c>
    </row>
    <row r="11" spans="2:14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  <c r="K11" s="32"/>
      <c r="L11" s="32"/>
      <c r="M11" s="32"/>
      <c r="N11" s="32"/>
    </row>
    <row r="12" spans="2:14" ht="21.75" customHeight="1" x14ac:dyDescent="0.25">
      <c r="B12" s="5" t="s">
        <v>20</v>
      </c>
      <c r="C12" s="43"/>
      <c r="D12" s="7">
        <v>316072.00000000087</v>
      </c>
      <c r="E12" s="7">
        <v>299619</v>
      </c>
      <c r="F12" s="113">
        <v>1121817.0000000133</v>
      </c>
      <c r="G12" s="79"/>
      <c r="H12" s="115">
        <v>209143.99999999974</v>
      </c>
      <c r="I12" s="93"/>
      <c r="J12" s="106">
        <v>5018292.9999999013</v>
      </c>
      <c r="K12" s="108"/>
      <c r="L12" s="106">
        <v>76980.999999999942</v>
      </c>
      <c r="M12" s="108"/>
      <c r="N12" s="106">
        <v>480381.99999999657</v>
      </c>
    </row>
    <row r="13" spans="2:14" ht="21.75" customHeight="1" x14ac:dyDescent="0.25">
      <c r="B13" s="17" t="s">
        <v>48</v>
      </c>
      <c r="C13" s="9"/>
      <c r="D13" s="34">
        <v>22208.999999999905</v>
      </c>
      <c r="E13" s="34"/>
      <c r="F13" s="114">
        <v>100686.99999999999</v>
      </c>
      <c r="G13" s="83"/>
      <c r="H13" s="116">
        <v>28464.999999999905</v>
      </c>
      <c r="I13" s="83"/>
      <c r="J13" s="86">
        <v>422271.99999999901</v>
      </c>
      <c r="K13" s="83"/>
      <c r="L13" s="86">
        <v>6630.9999999999991</v>
      </c>
      <c r="M13" s="83"/>
      <c r="N13" s="87">
        <v>69966.000000000335</v>
      </c>
    </row>
    <row r="14" spans="2:14" ht="21.75" customHeight="1" x14ac:dyDescent="0.25">
      <c r="B14" s="17" t="s">
        <v>49</v>
      </c>
      <c r="C14" s="9"/>
      <c r="D14" s="34">
        <v>4466.0000000000009</v>
      </c>
      <c r="E14" s="34">
        <v>55154.999999999964</v>
      </c>
      <c r="F14" s="114">
        <v>13704</v>
      </c>
      <c r="G14" s="83"/>
      <c r="H14" s="116">
        <v>1362.0000000000014</v>
      </c>
      <c r="I14" s="83"/>
      <c r="J14" s="86">
        <v>48796.999999999964</v>
      </c>
      <c r="K14" s="83"/>
      <c r="L14" s="86">
        <v>428.99999999999983</v>
      </c>
      <c r="M14" s="83"/>
      <c r="N14" s="87">
        <v>4567.0000000000018</v>
      </c>
    </row>
    <row r="15" spans="2:14" ht="21.75" customHeight="1" x14ac:dyDescent="0.25">
      <c r="B15" s="17" t="s">
        <v>51</v>
      </c>
      <c r="C15" s="9"/>
      <c r="D15" s="34">
        <v>25865.999999999931</v>
      </c>
      <c r="E15" s="34">
        <v>354893.00000000157</v>
      </c>
      <c r="F15" s="114">
        <v>96098.999999999811</v>
      </c>
      <c r="G15" s="83"/>
      <c r="H15" s="116">
        <v>14538.000000000015</v>
      </c>
      <c r="I15" s="83"/>
      <c r="J15" s="86">
        <v>307441.00000000146</v>
      </c>
      <c r="K15" s="83"/>
      <c r="L15" s="86">
        <v>7347.9999999999945</v>
      </c>
      <c r="M15" s="83"/>
      <c r="N15" s="87">
        <v>25566.000000000091</v>
      </c>
    </row>
    <row r="16" spans="2:14" ht="21.75" customHeight="1" x14ac:dyDescent="0.25">
      <c r="B16" s="17" t="s">
        <v>50</v>
      </c>
      <c r="C16" s="9"/>
      <c r="D16" s="34">
        <v>1933.9999999999995</v>
      </c>
      <c r="E16" s="34">
        <v>41132.000000000022</v>
      </c>
      <c r="F16" s="114">
        <v>9161.0000000000382</v>
      </c>
      <c r="G16" s="83"/>
      <c r="H16" s="116">
        <v>205.99999999999991</v>
      </c>
      <c r="I16" s="83"/>
      <c r="J16" s="86">
        <v>39713.000000000022</v>
      </c>
      <c r="K16" s="83"/>
      <c r="L16" s="86">
        <v>492</v>
      </c>
      <c r="M16" s="83"/>
      <c r="N16" s="87">
        <v>720.99999999999977</v>
      </c>
    </row>
    <row r="17" spans="2:14" ht="21.75" customHeight="1" x14ac:dyDescent="0.25">
      <c r="B17" s="17" t="s">
        <v>52</v>
      </c>
      <c r="C17" s="9"/>
      <c r="D17" s="34">
        <v>3842.9999999999977</v>
      </c>
      <c r="E17" s="34">
        <v>68231.999999999971</v>
      </c>
      <c r="F17" s="114">
        <v>19315.999999999975</v>
      </c>
      <c r="G17" s="83"/>
      <c r="H17" s="116">
        <v>2032.9999999999959</v>
      </c>
      <c r="I17" s="83"/>
      <c r="J17" s="86">
        <v>58250.999999999978</v>
      </c>
      <c r="K17" s="83"/>
      <c r="L17" s="86">
        <v>576.00000000000011</v>
      </c>
      <c r="M17" s="83"/>
      <c r="N17" s="87">
        <v>7372.0000000000045</v>
      </c>
    </row>
    <row r="18" spans="2:14" ht="21.75" customHeight="1" x14ac:dyDescent="0.25">
      <c r="B18" s="17" t="s">
        <v>53</v>
      </c>
      <c r="C18" s="9"/>
      <c r="D18" s="34">
        <v>9050</v>
      </c>
      <c r="E18" s="34">
        <v>195360.99999999959</v>
      </c>
      <c r="F18" s="114">
        <v>44318.000000000007</v>
      </c>
      <c r="G18" s="83"/>
      <c r="H18" s="116">
        <v>8956.0000000000036</v>
      </c>
      <c r="I18" s="83"/>
      <c r="J18" s="86">
        <v>164553.99999999953</v>
      </c>
      <c r="K18" s="83"/>
      <c r="L18" s="86">
        <v>2546.0000000000009</v>
      </c>
      <c r="M18" s="83"/>
      <c r="N18" s="87">
        <v>19305.000000000044</v>
      </c>
    </row>
    <row r="19" spans="2:14" ht="21.75" customHeight="1" x14ac:dyDescent="0.25">
      <c r="B19" s="17" t="s">
        <v>54</v>
      </c>
      <c r="C19" s="12"/>
      <c r="D19" s="34">
        <v>3232.9999999999982</v>
      </c>
      <c r="E19" s="34">
        <v>79477.000000000029</v>
      </c>
      <c r="F19" s="114">
        <v>16048.999999999995</v>
      </c>
      <c r="G19" s="83"/>
      <c r="H19" s="116">
        <v>3628.9999999999968</v>
      </c>
      <c r="I19" s="83"/>
      <c r="J19" s="86">
        <v>62418.000000000022</v>
      </c>
      <c r="K19" s="83"/>
      <c r="L19" s="86">
        <v>1261.9999999999995</v>
      </c>
      <c r="M19" s="83"/>
      <c r="N19" s="87">
        <v>12168.000000000015</v>
      </c>
    </row>
    <row r="20" spans="2:14" ht="21.75" customHeight="1" x14ac:dyDescent="0.25">
      <c r="B20" s="17" t="s">
        <v>55</v>
      </c>
      <c r="C20" s="12"/>
      <c r="D20" s="34">
        <v>18951.000000000004</v>
      </c>
      <c r="E20" s="34">
        <v>178431.00000000032</v>
      </c>
      <c r="F20" s="114">
        <v>45151.999999999927</v>
      </c>
      <c r="G20" s="83"/>
      <c r="H20" s="116">
        <v>2650.0000000000032</v>
      </c>
      <c r="I20" s="83"/>
      <c r="J20" s="86">
        <v>155250.00000000032</v>
      </c>
      <c r="K20" s="83"/>
      <c r="L20" s="86">
        <v>3089.9999999999991</v>
      </c>
      <c r="M20" s="83"/>
      <c r="N20" s="87">
        <v>17441.000000000007</v>
      </c>
    </row>
    <row r="21" spans="2:14" ht="21.75" customHeight="1" x14ac:dyDescent="0.25">
      <c r="B21" s="17" t="s">
        <v>56</v>
      </c>
      <c r="C21" s="12"/>
      <c r="D21" s="34">
        <v>1475.0000000000025</v>
      </c>
      <c r="E21" s="34">
        <v>44025.999999999905</v>
      </c>
      <c r="F21" s="114">
        <v>14185.000000000005</v>
      </c>
      <c r="G21" s="83"/>
      <c r="H21" s="116">
        <v>570.00000000000159</v>
      </c>
      <c r="I21" s="83"/>
      <c r="J21" s="86">
        <v>42161.999999999905</v>
      </c>
      <c r="K21" s="83"/>
      <c r="L21" s="86">
        <v>327.00000000000006</v>
      </c>
      <c r="M21" s="83"/>
      <c r="N21" s="87">
        <v>966.99999999999977</v>
      </c>
    </row>
    <row r="22" spans="2:14" ht="21.75" customHeight="1" x14ac:dyDescent="0.25">
      <c r="B22" s="17" t="s">
        <v>57</v>
      </c>
      <c r="C22" s="12"/>
      <c r="D22" s="34">
        <v>16254.000000000011</v>
      </c>
      <c r="E22" s="34">
        <v>221387.99999999857</v>
      </c>
      <c r="F22" s="114">
        <v>54404.999999999949</v>
      </c>
      <c r="G22" s="83"/>
      <c r="H22" s="116">
        <v>8732.0000000000018</v>
      </c>
      <c r="I22" s="83"/>
      <c r="J22" s="86">
        <v>183402.99999999857</v>
      </c>
      <c r="K22" s="83"/>
      <c r="L22" s="86">
        <v>1291.9999999999998</v>
      </c>
      <c r="M22" s="83"/>
      <c r="N22" s="87">
        <v>27960.999999999993</v>
      </c>
    </row>
    <row r="23" spans="2:14" ht="21.75" customHeight="1" x14ac:dyDescent="0.25">
      <c r="B23" s="17" t="s">
        <v>58</v>
      </c>
      <c r="C23" s="12"/>
      <c r="D23" s="34">
        <v>92671.000000000233</v>
      </c>
      <c r="E23" s="34">
        <v>2082117.9999999937</v>
      </c>
      <c r="F23" s="114">
        <v>308362.00000000047</v>
      </c>
      <c r="G23" s="83"/>
      <c r="H23" s="116">
        <v>65175.999999999789</v>
      </c>
      <c r="I23" s="83"/>
      <c r="J23" s="86">
        <v>1875339.9999999935</v>
      </c>
      <c r="K23" s="83"/>
      <c r="L23" s="86">
        <v>17589.999999999956</v>
      </c>
      <c r="M23" s="83"/>
      <c r="N23" s="87">
        <v>124012.00000000054</v>
      </c>
    </row>
    <row r="24" spans="2:14" ht="21.75" customHeight="1" x14ac:dyDescent="0.25">
      <c r="B24" s="17" t="s">
        <v>59</v>
      </c>
      <c r="C24" s="12"/>
      <c r="D24" s="34">
        <v>1946.9999999999993</v>
      </c>
      <c r="E24" s="34">
        <v>33508.999999999964</v>
      </c>
      <c r="F24" s="114">
        <v>8949.9999999999873</v>
      </c>
      <c r="G24" s="83"/>
      <c r="H24" s="116">
        <v>712.99999999999955</v>
      </c>
      <c r="I24" s="83"/>
      <c r="J24" s="86">
        <v>28481.99999999996</v>
      </c>
      <c r="K24" s="83"/>
      <c r="L24" s="86">
        <v>406.99999999999989</v>
      </c>
      <c r="M24" s="83"/>
      <c r="N24" s="87">
        <v>3907.0000000000009</v>
      </c>
    </row>
    <row r="25" spans="2:14" ht="21.75" customHeight="1" x14ac:dyDescent="0.25">
      <c r="B25" s="17" t="s">
        <v>60</v>
      </c>
      <c r="C25" s="12"/>
      <c r="D25" s="34">
        <v>61335.999999999796</v>
      </c>
      <c r="E25" s="34">
        <v>911526.00000000908</v>
      </c>
      <c r="F25" s="114">
        <v>205978.00000000233</v>
      </c>
      <c r="G25" s="83"/>
      <c r="H25" s="116">
        <v>37610.000000000058</v>
      </c>
      <c r="I25" s="83"/>
      <c r="J25" s="86">
        <v>773138.00000000896</v>
      </c>
      <c r="K25" s="83"/>
      <c r="L25" s="86">
        <v>24603.99999999996</v>
      </c>
      <c r="M25" s="83"/>
      <c r="N25" s="87">
        <v>76173.999999999985</v>
      </c>
    </row>
    <row r="26" spans="2:14" ht="21.75" customHeight="1" x14ac:dyDescent="0.25">
      <c r="B26" s="17" t="s">
        <v>61</v>
      </c>
      <c r="C26" s="12"/>
      <c r="D26" s="34">
        <v>11703.000000000022</v>
      </c>
      <c r="E26" s="34">
        <v>238059.9999999998</v>
      </c>
      <c r="F26" s="114">
        <v>45973.999999999985</v>
      </c>
      <c r="G26" s="83"/>
      <c r="H26" s="116">
        <v>10869.000000000018</v>
      </c>
      <c r="I26" s="83"/>
      <c r="J26" s="86">
        <v>210622.9999999998</v>
      </c>
      <c r="K26" s="83"/>
      <c r="L26" s="86">
        <v>1935</v>
      </c>
      <c r="M26" s="83"/>
      <c r="N26" s="87">
        <v>14632.999999999982</v>
      </c>
    </row>
    <row r="27" spans="2:14" ht="21.75" customHeight="1" x14ac:dyDescent="0.25">
      <c r="B27" s="17" t="s">
        <v>62</v>
      </c>
      <c r="C27" s="55"/>
      <c r="D27" s="34">
        <v>20184.999999999945</v>
      </c>
      <c r="E27" s="34">
        <v>442459.00000000419</v>
      </c>
      <c r="F27" s="114">
        <v>66097.000000000058</v>
      </c>
      <c r="G27" s="83"/>
      <c r="H27" s="116">
        <v>14517.000000000002</v>
      </c>
      <c r="I27" s="83"/>
      <c r="J27" s="86">
        <v>366135.00000000396</v>
      </c>
      <c r="K27" s="83"/>
      <c r="L27" s="86">
        <v>5294.0000000000036</v>
      </c>
      <c r="M27" s="83"/>
      <c r="N27" s="87">
        <v>56513.000000000233</v>
      </c>
    </row>
    <row r="28" spans="2:14" ht="21.75" customHeight="1" x14ac:dyDescent="0.25">
      <c r="B28" s="17" t="s">
        <v>63</v>
      </c>
      <c r="C28" s="12"/>
      <c r="D28" s="34">
        <v>8066.0000000000155</v>
      </c>
      <c r="E28" s="34">
        <v>131137.99999999962</v>
      </c>
      <c r="F28" s="114">
        <v>26671.000000000018</v>
      </c>
      <c r="G28" s="83"/>
      <c r="H28" s="116">
        <v>2867.0000000000032</v>
      </c>
      <c r="I28" s="83"/>
      <c r="J28" s="86">
        <v>118043.99999999964</v>
      </c>
      <c r="K28" s="83"/>
      <c r="L28" s="86">
        <v>835.99999999999966</v>
      </c>
      <c r="M28" s="83"/>
      <c r="N28" s="87">
        <v>9390.9999999999854</v>
      </c>
    </row>
    <row r="29" spans="2:14" ht="21.75" customHeight="1" x14ac:dyDescent="0.25">
      <c r="B29" s="17" t="s">
        <v>64</v>
      </c>
      <c r="C29" s="12"/>
      <c r="D29" s="34">
        <v>2735</v>
      </c>
      <c r="E29" s="34">
        <v>53212.999999999818</v>
      </c>
      <c r="F29" s="114">
        <v>13079.000000000011</v>
      </c>
      <c r="G29" s="83"/>
      <c r="H29" s="116">
        <v>715.99999999999864</v>
      </c>
      <c r="I29" s="83"/>
      <c r="J29" s="86">
        <v>49234.999999999818</v>
      </c>
      <c r="K29" s="83"/>
      <c r="L29" s="86">
        <v>479</v>
      </c>
      <c r="M29" s="83"/>
      <c r="N29" s="87">
        <v>2783.0000000000023</v>
      </c>
    </row>
    <row r="30" spans="2:14" ht="21.75" customHeight="1" x14ac:dyDescent="0.25">
      <c r="B30" s="17" t="s">
        <v>65</v>
      </c>
      <c r="C30" s="12"/>
      <c r="D30" s="34">
        <v>10148.000000000009</v>
      </c>
      <c r="E30" s="34">
        <v>127348.00000000064</v>
      </c>
      <c r="F30" s="114">
        <v>33629.999999999993</v>
      </c>
      <c r="G30" s="83"/>
      <c r="H30" s="116">
        <v>5534.9999999999918</v>
      </c>
      <c r="I30" s="83"/>
      <c r="J30" s="86">
        <v>113035.00000000065</v>
      </c>
      <c r="K30" s="83"/>
      <c r="L30" s="86">
        <v>1843.0000000000014</v>
      </c>
      <c r="M30" s="83"/>
      <c r="N30" s="87">
        <v>6935.0000000000064</v>
      </c>
    </row>
    <row r="31" spans="2:14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2"/>
      <c r="N31" s="32"/>
    </row>
    <row r="32" spans="2:14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ageMargins left="0.31496062992125984" right="0" top="0.74803149606299213" bottom="0.55118110236220474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G37"/>
  <sheetViews>
    <sheetView workbookViewId="0"/>
  </sheetViews>
  <sheetFormatPr defaultRowHeight="14.25" x14ac:dyDescent="0.25"/>
  <cols>
    <col min="1" max="1" width="9.140625" style="28"/>
    <col min="2" max="2" width="29.28515625" style="28" customWidth="1"/>
    <col min="3" max="3" width="0.85546875" style="29" customWidth="1"/>
    <col min="4" max="4" width="15" style="28" customWidth="1"/>
    <col min="5" max="5" width="0.85546875" style="29" customWidth="1"/>
    <col min="6" max="6" width="16" style="28" customWidth="1"/>
    <col min="7" max="16384" width="9.140625" style="28"/>
  </cols>
  <sheetData>
    <row r="2" spans="2:6" ht="15" x14ac:dyDescent="0.25">
      <c r="F2" s="27" t="s">
        <v>70</v>
      </c>
    </row>
    <row r="3" spans="2:6" ht="51" customHeight="1" x14ac:dyDescent="0.25">
      <c r="B3" s="140" t="s">
        <v>71</v>
      </c>
      <c r="C3" s="140"/>
      <c r="D3" s="140"/>
      <c r="E3" s="140"/>
      <c r="F3" s="140"/>
    </row>
    <row r="4" spans="2:6" ht="3.75" customHeight="1" x14ac:dyDescent="0.25"/>
    <row r="5" spans="2:6" x14ac:dyDescent="0.25">
      <c r="B5" s="142">
        <v>2014</v>
      </c>
      <c r="C5" s="142"/>
      <c r="D5" s="142"/>
      <c r="E5" s="142"/>
      <c r="F5" s="142"/>
    </row>
    <row r="6" spans="2:6" x14ac:dyDescent="0.25">
      <c r="B6" s="141" t="s">
        <v>45</v>
      </c>
      <c r="C6" s="141"/>
      <c r="D6" s="141"/>
      <c r="E6" s="141"/>
      <c r="F6" s="141"/>
    </row>
    <row r="7" spans="2:6" ht="3" customHeight="1" x14ac:dyDescent="0.25"/>
    <row r="8" spans="2:6" x14ac:dyDescent="0.2">
      <c r="B8" s="139" t="s">
        <v>47</v>
      </c>
      <c r="C8" s="21"/>
      <c r="D8" s="144" t="s">
        <v>419</v>
      </c>
      <c r="E8" s="144"/>
      <c r="F8" s="144"/>
    </row>
    <row r="9" spans="2:6" ht="3.75" customHeight="1" x14ac:dyDescent="0.25">
      <c r="B9" s="139"/>
    </row>
    <row r="10" spans="2:6" ht="33.75" x14ac:dyDescent="0.2">
      <c r="B10" s="139"/>
      <c r="C10" s="41"/>
      <c r="D10" s="38" t="s">
        <v>411</v>
      </c>
      <c r="E10" s="18"/>
      <c r="F10" s="38" t="s">
        <v>412</v>
      </c>
    </row>
    <row r="11" spans="2:6" ht="3.75" customHeight="1" x14ac:dyDescent="0.25">
      <c r="B11" s="32"/>
      <c r="C11" s="42"/>
      <c r="D11" s="32"/>
      <c r="E11" s="42"/>
      <c r="F11" s="32"/>
    </row>
    <row r="12" spans="2:6" ht="23.25" customHeight="1" x14ac:dyDescent="0.25">
      <c r="B12" s="5" t="s">
        <v>20</v>
      </c>
      <c r="C12" s="43"/>
      <c r="D12" s="7">
        <v>2683476.9999999329</v>
      </c>
      <c r="E12" s="68">
        <v>299619</v>
      </c>
      <c r="F12" s="7">
        <v>2622075.0000000154</v>
      </c>
    </row>
    <row r="13" spans="2:6" ht="23.25" customHeight="1" x14ac:dyDescent="0.25">
      <c r="B13" s="17" t="s">
        <v>48</v>
      </c>
      <c r="C13" s="9"/>
      <c r="D13" s="34">
        <v>209133.00000000023</v>
      </c>
      <c r="F13" s="34">
        <v>203106.0000000007</v>
      </c>
    </row>
    <row r="14" spans="2:6" ht="23.25" customHeight="1" x14ac:dyDescent="0.25">
      <c r="B14" s="17" t="s">
        <v>49</v>
      </c>
      <c r="C14" s="9"/>
      <c r="D14" s="34">
        <v>32388.000000000044</v>
      </c>
      <c r="E14" s="29">
        <v>0</v>
      </c>
      <c r="F14" s="34">
        <v>29652.999999999938</v>
      </c>
    </row>
    <row r="15" spans="2:6" ht="23.25" customHeight="1" x14ac:dyDescent="0.25">
      <c r="B15" s="17" t="s">
        <v>51</v>
      </c>
      <c r="C15" s="9"/>
      <c r="D15" s="34">
        <v>234808.00000000081</v>
      </c>
      <c r="E15" s="29">
        <v>0</v>
      </c>
      <c r="F15" s="34">
        <v>231974.0000000016</v>
      </c>
    </row>
    <row r="16" spans="2:6" ht="23.25" customHeight="1" x14ac:dyDescent="0.25">
      <c r="B16" s="17" t="s">
        <v>50</v>
      </c>
      <c r="C16" s="9"/>
      <c r="D16" s="34">
        <v>19691.999999999982</v>
      </c>
      <c r="E16" s="29">
        <v>0</v>
      </c>
      <c r="F16" s="34">
        <v>19095.999999999982</v>
      </c>
    </row>
    <row r="17" spans="2:6" ht="23.25" customHeight="1" x14ac:dyDescent="0.25">
      <c r="B17" s="17" t="s">
        <v>52</v>
      </c>
      <c r="C17" s="9"/>
      <c r="D17" s="34">
        <v>41808.000000000065</v>
      </c>
      <c r="E17" s="29">
        <v>0</v>
      </c>
      <c r="F17" s="34">
        <v>38740.999999999876</v>
      </c>
    </row>
    <row r="18" spans="2:6" ht="23.25" customHeight="1" x14ac:dyDescent="0.25">
      <c r="B18" s="17" t="s">
        <v>53</v>
      </c>
      <c r="C18" s="9"/>
      <c r="D18" s="34">
        <v>102509.00000000001</v>
      </c>
      <c r="E18" s="29">
        <v>0</v>
      </c>
      <c r="F18" s="34">
        <v>97764.999999999753</v>
      </c>
    </row>
    <row r="19" spans="2:6" ht="23.25" customHeight="1" x14ac:dyDescent="0.25">
      <c r="B19" s="17" t="s">
        <v>54</v>
      </c>
      <c r="C19" s="12"/>
      <c r="D19" s="34">
        <v>35938.000000000138</v>
      </c>
      <c r="E19" s="29">
        <v>0</v>
      </c>
      <c r="F19" s="34">
        <v>34639.999999999891</v>
      </c>
    </row>
    <row r="20" spans="2:6" ht="23.25" customHeight="1" x14ac:dyDescent="0.25">
      <c r="B20" s="17" t="s">
        <v>55</v>
      </c>
      <c r="C20" s="12"/>
      <c r="D20" s="34">
        <v>118749.99999999972</v>
      </c>
      <c r="E20" s="29">
        <v>0</v>
      </c>
      <c r="F20" s="34">
        <v>116685.99999999993</v>
      </c>
    </row>
    <row r="21" spans="2:6" ht="23.25" customHeight="1" x14ac:dyDescent="0.25">
      <c r="B21" s="17" t="s">
        <v>56</v>
      </c>
      <c r="C21" s="12"/>
      <c r="D21" s="34">
        <v>28485.999999999985</v>
      </c>
      <c r="E21" s="29">
        <v>0</v>
      </c>
      <c r="F21" s="34">
        <v>28181.999999999982</v>
      </c>
    </row>
    <row r="22" spans="2:6" ht="23.25" customHeight="1" x14ac:dyDescent="0.25">
      <c r="B22" s="17" t="s">
        <v>57</v>
      </c>
      <c r="C22" s="12"/>
      <c r="D22" s="34">
        <v>125315.00000000035</v>
      </c>
      <c r="E22" s="29">
        <v>0</v>
      </c>
      <c r="F22" s="34">
        <v>123098.99999999977</v>
      </c>
    </row>
    <row r="23" spans="2:6" ht="23.25" customHeight="1" x14ac:dyDescent="0.25">
      <c r="B23" s="17" t="s">
        <v>58</v>
      </c>
      <c r="C23" s="12"/>
      <c r="D23" s="34">
        <v>779331.00000000512</v>
      </c>
      <c r="E23" s="29">
        <v>0</v>
      </c>
      <c r="F23" s="34">
        <v>768464.0000000021</v>
      </c>
    </row>
    <row r="24" spans="2:6" ht="23.25" customHeight="1" x14ac:dyDescent="0.25">
      <c r="B24" s="17" t="s">
        <v>59</v>
      </c>
      <c r="C24" s="12"/>
      <c r="D24" s="34">
        <v>20632.000000000025</v>
      </c>
      <c r="E24" s="29">
        <v>0</v>
      </c>
      <c r="F24" s="34">
        <v>20028</v>
      </c>
    </row>
    <row r="25" spans="2:6" ht="23.25" customHeight="1" x14ac:dyDescent="0.25">
      <c r="B25" s="17" t="s">
        <v>60</v>
      </c>
      <c r="C25" s="12"/>
      <c r="D25" s="34">
        <v>516633.00000000233</v>
      </c>
      <c r="E25" s="29">
        <v>0</v>
      </c>
      <c r="F25" s="34">
        <v>505712.99999999691</v>
      </c>
    </row>
    <row r="26" spans="2:6" ht="23.25" customHeight="1" x14ac:dyDescent="0.25">
      <c r="B26" s="17" t="s">
        <v>61</v>
      </c>
      <c r="C26" s="12"/>
      <c r="D26" s="34">
        <v>100096.99999999962</v>
      </c>
      <c r="E26" s="29">
        <v>0</v>
      </c>
      <c r="F26" s="34">
        <v>97686.000000000102</v>
      </c>
    </row>
    <row r="27" spans="2:6" ht="23.25" customHeight="1" x14ac:dyDescent="0.25">
      <c r="B27" s="17" t="s">
        <v>62</v>
      </c>
      <c r="C27" s="12"/>
      <c r="D27" s="34">
        <v>155158.00000000052</v>
      </c>
      <c r="E27" s="29">
        <v>0</v>
      </c>
      <c r="F27" s="34">
        <v>147091.99999999997</v>
      </c>
    </row>
    <row r="28" spans="2:6" ht="23.25" customHeight="1" x14ac:dyDescent="0.25">
      <c r="B28" s="17" t="s">
        <v>63</v>
      </c>
      <c r="C28" s="12"/>
      <c r="D28" s="34">
        <v>58114.999999999884</v>
      </c>
      <c r="E28" s="29">
        <v>0</v>
      </c>
      <c r="F28" s="34">
        <v>57477.000000000298</v>
      </c>
    </row>
    <row r="29" spans="2:6" ht="23.25" customHeight="1" x14ac:dyDescent="0.25">
      <c r="B29" s="17" t="s">
        <v>64</v>
      </c>
      <c r="C29" s="12"/>
      <c r="D29" s="34">
        <v>30657.000000000116</v>
      </c>
      <c r="E29" s="29">
        <v>0</v>
      </c>
      <c r="F29" s="34">
        <v>29958.999999999931</v>
      </c>
    </row>
    <row r="30" spans="2:6" ht="23.25" customHeight="1" x14ac:dyDescent="0.25">
      <c r="B30" s="17" t="s">
        <v>65</v>
      </c>
      <c r="C30" s="12"/>
      <c r="D30" s="34">
        <v>74026.999999999462</v>
      </c>
      <c r="E30" s="29">
        <v>0</v>
      </c>
      <c r="F30" s="34">
        <v>72713.999999999884</v>
      </c>
    </row>
    <row r="31" spans="2:6" ht="3.75" customHeight="1" x14ac:dyDescent="0.25">
      <c r="B31" s="32"/>
      <c r="C31" s="42"/>
      <c r="D31" s="32"/>
      <c r="E31" s="42">
        <v>0</v>
      </c>
      <c r="F31" s="32"/>
    </row>
    <row r="32" spans="2:6" ht="6" customHeight="1" x14ac:dyDescent="0.2">
      <c r="B32" s="1"/>
      <c r="C32" s="19"/>
      <c r="D32" s="44"/>
      <c r="E32" s="19">
        <v>0</v>
      </c>
    </row>
    <row r="33" spans="2:7" ht="62.25" customHeight="1" x14ac:dyDescent="0.25">
      <c r="B33" s="145" t="s">
        <v>417</v>
      </c>
      <c r="C33" s="145"/>
      <c r="D33" s="145"/>
      <c r="E33" s="145"/>
      <c r="F33" s="145"/>
      <c r="G33" s="138"/>
    </row>
    <row r="34" spans="2:7" ht="62.25" customHeight="1" x14ac:dyDescent="0.25">
      <c r="B34" s="145" t="s">
        <v>418</v>
      </c>
      <c r="C34" s="145"/>
      <c r="D34" s="145"/>
      <c r="E34" s="145"/>
      <c r="F34" s="145"/>
      <c r="G34" s="138"/>
    </row>
    <row r="35" spans="2:7" x14ac:dyDescent="0.2">
      <c r="B35" s="1"/>
      <c r="C35" s="19"/>
      <c r="E35" s="19"/>
    </row>
    <row r="36" spans="2:7" x14ac:dyDescent="0.2">
      <c r="B36" s="3"/>
      <c r="C36" s="20"/>
      <c r="E36" s="20"/>
    </row>
    <row r="37" spans="2:7" x14ac:dyDescent="0.2">
      <c r="B37" s="4"/>
      <c r="C37" s="20"/>
      <c r="E37" s="20"/>
    </row>
  </sheetData>
  <mergeCells count="7">
    <mergeCell ref="B33:F33"/>
    <mergeCell ref="B34:F34"/>
    <mergeCell ref="D8:F8"/>
    <mergeCell ref="B8:B10"/>
    <mergeCell ref="B3:F3"/>
    <mergeCell ref="B5:F5"/>
    <mergeCell ref="B6:F6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S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7.28515625" style="28" customWidth="1"/>
    <col min="8" max="8" width="0.85546875" style="28" customWidth="1"/>
    <col min="9" max="9" width="8.140625" style="28" customWidth="1"/>
    <col min="10" max="10" width="0.85546875" style="28" customWidth="1"/>
    <col min="11" max="11" width="10.28515625" style="28" customWidth="1"/>
    <col min="12" max="12" width="0.85546875" style="28" customWidth="1"/>
    <col min="13" max="13" width="7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7.5703125" style="28" customWidth="1"/>
    <col min="18" max="18" width="0.85546875" style="28" customWidth="1"/>
    <col min="19" max="19" width="8.42578125" style="28" customWidth="1"/>
    <col min="20" max="16384" width="9.140625" style="28"/>
  </cols>
  <sheetData>
    <row r="2" spans="2:19" ht="15" x14ac:dyDescent="0.25">
      <c r="C2" s="27"/>
      <c r="E2" s="27"/>
      <c r="G2" s="27"/>
      <c r="I2" s="27"/>
      <c r="S2" s="27" t="s">
        <v>255</v>
      </c>
    </row>
    <row r="3" spans="2:19" ht="28.5" customHeight="1" x14ac:dyDescent="0.25">
      <c r="B3" s="140" t="s">
        <v>289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2:19" ht="3.75" customHeight="1" x14ac:dyDescent="0.25"/>
    <row r="5" spans="2:19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2:19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7" spans="2:19" ht="3" customHeight="1" x14ac:dyDescent="0.25">
      <c r="E7" s="29"/>
      <c r="G7" s="29"/>
      <c r="I7" s="29"/>
      <c r="K7" s="29"/>
      <c r="M7" s="29"/>
      <c r="O7" s="29"/>
      <c r="Q7" s="29"/>
    </row>
    <row r="8" spans="2:19" ht="15.75" customHeight="1" x14ac:dyDescent="0.2">
      <c r="B8" s="148" t="s">
        <v>43</v>
      </c>
      <c r="C8" s="148"/>
      <c r="D8" s="54"/>
      <c r="E8" s="149" t="s">
        <v>297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2:19" s="29" customFormat="1" ht="3.75" customHeight="1" x14ac:dyDescent="0.2">
      <c r="B9" s="148"/>
      <c r="C9" s="148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19" s="31" customFormat="1" ht="56.25" customHeight="1" x14ac:dyDescent="0.2">
      <c r="B10" s="148"/>
      <c r="C10" s="148"/>
      <c r="D10" s="54"/>
      <c r="E10" s="70" t="s">
        <v>20</v>
      </c>
      <c r="F10" s="54"/>
      <c r="G10" s="58" t="s">
        <v>291</v>
      </c>
      <c r="H10" s="59"/>
      <c r="I10" s="58" t="s">
        <v>292</v>
      </c>
      <c r="J10" s="59"/>
      <c r="K10" s="58" t="s">
        <v>293</v>
      </c>
      <c r="L10" s="59"/>
      <c r="M10" s="58" t="s">
        <v>294</v>
      </c>
      <c r="N10" s="59"/>
      <c r="O10" s="58" t="s">
        <v>295</v>
      </c>
      <c r="P10" s="59"/>
      <c r="Q10" s="58" t="s">
        <v>296</v>
      </c>
      <c r="R10" s="59"/>
      <c r="S10" s="58" t="s">
        <v>290</v>
      </c>
    </row>
    <row r="11" spans="2:1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19" ht="16.5" customHeight="1" x14ac:dyDescent="0.25">
      <c r="C12" s="5" t="s">
        <v>20</v>
      </c>
      <c r="D12" s="43"/>
      <c r="E12" s="85">
        <v>209126</v>
      </c>
      <c r="F12" s="79"/>
      <c r="G12" s="85">
        <v>3360.0000000000036</v>
      </c>
      <c r="H12" s="79"/>
      <c r="I12" s="85">
        <v>1314.000000000003</v>
      </c>
      <c r="J12" s="79"/>
      <c r="K12" s="85">
        <v>32206.000000000309</v>
      </c>
      <c r="L12" s="79"/>
      <c r="M12" s="85">
        <v>26888.999999999643</v>
      </c>
      <c r="N12" s="79"/>
      <c r="O12" s="85">
        <v>87895.999999999724</v>
      </c>
      <c r="P12" s="79"/>
      <c r="Q12" s="85">
        <v>619.99999999999943</v>
      </c>
      <c r="R12" s="79"/>
      <c r="S12" s="85">
        <v>56841.000000000109</v>
      </c>
    </row>
    <row r="13" spans="2:19" ht="16.5" customHeight="1" x14ac:dyDescent="0.25">
      <c r="B13" s="8" t="s">
        <v>21</v>
      </c>
      <c r="C13" s="9" t="s">
        <v>27</v>
      </c>
      <c r="D13" s="9"/>
      <c r="E13" s="85">
        <v>633</v>
      </c>
      <c r="F13" s="83"/>
      <c r="G13" s="86">
        <v>28.000000000000039</v>
      </c>
      <c r="H13" s="83"/>
      <c r="I13" s="86">
        <v>1</v>
      </c>
      <c r="J13" s="83"/>
      <c r="K13" s="86">
        <v>136.00000000000014</v>
      </c>
      <c r="L13" s="83"/>
      <c r="M13" s="86">
        <v>65.000000000000171</v>
      </c>
      <c r="N13" s="83"/>
      <c r="O13" s="86">
        <v>118.99999999999987</v>
      </c>
      <c r="P13" s="83"/>
      <c r="Q13" s="86">
        <v>11.000000000000018</v>
      </c>
      <c r="R13" s="83"/>
      <c r="S13" s="86">
        <v>272.99999999999972</v>
      </c>
    </row>
    <row r="14" spans="2:19" ht="16.5" customHeight="1" x14ac:dyDescent="0.25">
      <c r="B14" s="10" t="s">
        <v>0</v>
      </c>
      <c r="C14" s="11" t="s">
        <v>22</v>
      </c>
      <c r="D14" s="9"/>
      <c r="E14" s="85">
        <v>902</v>
      </c>
      <c r="F14" s="83"/>
      <c r="G14" s="86">
        <v>2</v>
      </c>
      <c r="H14" s="83"/>
      <c r="I14" s="86">
        <v>26.000000000000007</v>
      </c>
      <c r="J14" s="83"/>
      <c r="K14" s="86">
        <v>123</v>
      </c>
      <c r="L14" s="83"/>
      <c r="M14" s="86">
        <v>278</v>
      </c>
      <c r="N14" s="83"/>
      <c r="O14" s="86">
        <v>148.00000000000006</v>
      </c>
      <c r="P14" s="83"/>
      <c r="Q14" s="86">
        <v>2</v>
      </c>
      <c r="R14" s="83"/>
      <c r="S14" s="86">
        <v>323</v>
      </c>
    </row>
    <row r="15" spans="2:19" ht="16.5" customHeight="1" x14ac:dyDescent="0.25">
      <c r="B15" s="10" t="s">
        <v>1</v>
      </c>
      <c r="C15" s="11" t="s">
        <v>23</v>
      </c>
      <c r="D15" s="9"/>
      <c r="E15" s="85">
        <v>110270</v>
      </c>
      <c r="F15" s="83"/>
      <c r="G15" s="86">
        <v>1880.9999999999993</v>
      </c>
      <c r="H15" s="83"/>
      <c r="I15" s="86">
        <v>514.99999999999841</v>
      </c>
      <c r="J15" s="83"/>
      <c r="K15" s="86">
        <v>13293.999999999982</v>
      </c>
      <c r="L15" s="83"/>
      <c r="M15" s="86">
        <v>13703.999999999978</v>
      </c>
      <c r="N15" s="83"/>
      <c r="O15" s="86">
        <v>54873.0000000004</v>
      </c>
      <c r="P15" s="83"/>
      <c r="Q15" s="86">
        <v>472.00000000000301</v>
      </c>
      <c r="R15" s="83"/>
      <c r="S15" s="86">
        <v>25530.999999999945</v>
      </c>
    </row>
    <row r="16" spans="2:19" ht="16.5" customHeight="1" x14ac:dyDescent="0.25">
      <c r="B16" s="8" t="s">
        <v>2</v>
      </c>
      <c r="C16" s="9" t="s">
        <v>30</v>
      </c>
      <c r="D16" s="9"/>
      <c r="E16" s="85">
        <v>284</v>
      </c>
      <c r="F16" s="83"/>
      <c r="G16" s="86">
        <v>1.0000000000000004</v>
      </c>
      <c r="H16" s="83"/>
      <c r="I16" s="86">
        <v>1.0000000000000004</v>
      </c>
      <c r="J16" s="83"/>
      <c r="K16" s="86">
        <v>56</v>
      </c>
      <c r="L16" s="83"/>
      <c r="M16" s="86">
        <v>69.000000000000043</v>
      </c>
      <c r="N16" s="83"/>
      <c r="O16" s="86">
        <v>76.000000000000043</v>
      </c>
      <c r="P16" s="83"/>
      <c r="Q16" s="86">
        <v>1.0000000000000011</v>
      </c>
      <c r="R16" s="83"/>
      <c r="S16" s="86">
        <v>80</v>
      </c>
    </row>
    <row r="17" spans="2:19" ht="16.5" customHeight="1" x14ac:dyDescent="0.25">
      <c r="B17" s="10" t="s">
        <v>3</v>
      </c>
      <c r="C17" s="11" t="s">
        <v>28</v>
      </c>
      <c r="D17" s="9"/>
      <c r="E17" s="85">
        <v>2926</v>
      </c>
      <c r="F17" s="83"/>
      <c r="G17" s="86">
        <v>45.999999999999922</v>
      </c>
      <c r="H17" s="83"/>
      <c r="I17" s="86">
        <v>7</v>
      </c>
      <c r="J17" s="83"/>
      <c r="K17" s="86">
        <v>930.00000000000034</v>
      </c>
      <c r="L17" s="83"/>
      <c r="M17" s="86">
        <v>339.00000000000023</v>
      </c>
      <c r="N17" s="83"/>
      <c r="O17" s="86">
        <v>1200</v>
      </c>
      <c r="P17" s="83"/>
      <c r="Q17" s="86">
        <v>9</v>
      </c>
      <c r="R17" s="83"/>
      <c r="S17" s="86">
        <v>395.00000000000017</v>
      </c>
    </row>
    <row r="18" spans="2:19" ht="16.5" customHeight="1" x14ac:dyDescent="0.25">
      <c r="B18" s="8" t="s">
        <v>4</v>
      </c>
      <c r="C18" s="9" t="s">
        <v>24</v>
      </c>
      <c r="D18" s="9"/>
      <c r="E18" s="85">
        <v>4489</v>
      </c>
      <c r="F18" s="83"/>
      <c r="G18" s="86">
        <v>95.999999999999829</v>
      </c>
      <c r="H18" s="83"/>
      <c r="I18" s="86">
        <v>252.00000000000051</v>
      </c>
      <c r="J18" s="83"/>
      <c r="K18" s="86">
        <v>1312.9999999999986</v>
      </c>
      <c r="L18" s="83"/>
      <c r="M18" s="86">
        <v>324.00000000000188</v>
      </c>
      <c r="N18" s="83"/>
      <c r="O18" s="86">
        <v>979.99999999999761</v>
      </c>
      <c r="P18" s="83"/>
      <c r="Q18" s="86">
        <v>29.000000000000068</v>
      </c>
      <c r="R18" s="83"/>
      <c r="S18" s="86">
        <v>1495.0000000000011</v>
      </c>
    </row>
    <row r="19" spans="2:19" ht="16.5" customHeight="1" x14ac:dyDescent="0.25">
      <c r="B19" s="8" t="s">
        <v>5</v>
      </c>
      <c r="C19" s="12" t="s">
        <v>176</v>
      </c>
      <c r="D19" s="12"/>
      <c r="E19" s="85">
        <v>23823</v>
      </c>
      <c r="F19" s="83"/>
      <c r="G19" s="86">
        <v>577.99999999999693</v>
      </c>
      <c r="H19" s="83"/>
      <c r="I19" s="86">
        <v>118.00000000000004</v>
      </c>
      <c r="J19" s="83"/>
      <c r="K19" s="86">
        <v>4149.9999999999882</v>
      </c>
      <c r="L19" s="83"/>
      <c r="M19" s="86">
        <v>5134.9999999999845</v>
      </c>
      <c r="N19" s="83"/>
      <c r="O19" s="86">
        <v>8401.0000000000018</v>
      </c>
      <c r="P19" s="83"/>
      <c r="Q19" s="86">
        <v>59</v>
      </c>
      <c r="R19" s="83"/>
      <c r="S19" s="86">
        <v>5381.9999999999754</v>
      </c>
    </row>
    <row r="20" spans="2:19" ht="16.5" customHeight="1" x14ac:dyDescent="0.25">
      <c r="B20" s="8" t="s">
        <v>6</v>
      </c>
      <c r="C20" s="12" t="s">
        <v>25</v>
      </c>
      <c r="D20" s="12"/>
      <c r="E20" s="85">
        <v>15597</v>
      </c>
      <c r="F20" s="83"/>
      <c r="G20" s="86">
        <v>246.00000000000028</v>
      </c>
      <c r="H20" s="83"/>
      <c r="I20" s="86">
        <v>21.000000000000092</v>
      </c>
      <c r="J20" s="83"/>
      <c r="K20" s="86">
        <v>3295.0000000000118</v>
      </c>
      <c r="L20" s="83"/>
      <c r="M20" s="86">
        <v>2016.0000000000055</v>
      </c>
      <c r="N20" s="83"/>
      <c r="O20" s="86">
        <v>3652</v>
      </c>
      <c r="P20" s="83"/>
      <c r="Q20" s="86">
        <v>4.0000000000000266</v>
      </c>
      <c r="R20" s="83"/>
      <c r="S20" s="86">
        <v>6362.9999999999918</v>
      </c>
    </row>
    <row r="21" spans="2:19" ht="16.5" customHeight="1" x14ac:dyDescent="0.25">
      <c r="B21" s="8" t="s">
        <v>7</v>
      </c>
      <c r="C21" s="12" t="s">
        <v>35</v>
      </c>
      <c r="D21" s="12"/>
      <c r="E21" s="85">
        <v>3507</v>
      </c>
      <c r="F21" s="83"/>
      <c r="G21" s="86">
        <v>76.000000000000085</v>
      </c>
      <c r="H21" s="83"/>
      <c r="I21" s="86">
        <v>11.000000000000052</v>
      </c>
      <c r="J21" s="83"/>
      <c r="K21" s="86">
        <v>742.00000000000182</v>
      </c>
      <c r="L21" s="83"/>
      <c r="M21" s="86">
        <v>288</v>
      </c>
      <c r="N21" s="83"/>
      <c r="O21" s="86">
        <v>806.99999999999898</v>
      </c>
      <c r="P21" s="83"/>
      <c r="Q21" s="86">
        <v>1</v>
      </c>
      <c r="R21" s="83"/>
      <c r="S21" s="86">
        <v>1582.0000000000002</v>
      </c>
    </row>
    <row r="22" spans="2:19" ht="16.5" customHeight="1" x14ac:dyDescent="0.25">
      <c r="B22" s="8" t="s">
        <v>8</v>
      </c>
      <c r="C22" s="13" t="s">
        <v>31</v>
      </c>
      <c r="D22" s="12"/>
      <c r="E22" s="85">
        <v>2243</v>
      </c>
      <c r="F22" s="83"/>
      <c r="G22" s="86">
        <v>34.999999999999901</v>
      </c>
      <c r="H22" s="83"/>
      <c r="I22" s="86">
        <v>9</v>
      </c>
      <c r="J22" s="83"/>
      <c r="K22" s="86">
        <v>457.99999999999983</v>
      </c>
      <c r="L22" s="83"/>
      <c r="M22" s="86">
        <v>226.00000000000014</v>
      </c>
      <c r="N22" s="83"/>
      <c r="O22" s="86">
        <v>960.00000000000114</v>
      </c>
      <c r="P22" s="83"/>
      <c r="Q22" s="86">
        <v>0</v>
      </c>
      <c r="R22" s="83"/>
      <c r="S22" s="86">
        <v>554.99999999999909</v>
      </c>
    </row>
    <row r="23" spans="2:19" ht="16.5" customHeight="1" x14ac:dyDescent="0.25">
      <c r="B23" s="8" t="s">
        <v>9</v>
      </c>
      <c r="C23" s="13" t="s">
        <v>32</v>
      </c>
      <c r="D23" s="12"/>
      <c r="E23" s="85">
        <v>3053</v>
      </c>
      <c r="F23" s="83"/>
      <c r="G23" s="86">
        <v>5</v>
      </c>
      <c r="H23" s="83"/>
      <c r="I23" s="86">
        <v>88.000000000000071</v>
      </c>
      <c r="J23" s="83"/>
      <c r="K23" s="86">
        <v>406</v>
      </c>
      <c r="L23" s="83"/>
      <c r="M23" s="86">
        <v>710.00000000000068</v>
      </c>
      <c r="N23" s="83"/>
      <c r="O23" s="86">
        <v>1128.000000000005</v>
      </c>
      <c r="P23" s="83"/>
      <c r="Q23" s="86">
        <v>1</v>
      </c>
      <c r="R23" s="83"/>
      <c r="S23" s="86">
        <v>714.9999999999992</v>
      </c>
    </row>
    <row r="24" spans="2:19" ht="16.5" customHeight="1" x14ac:dyDescent="0.25">
      <c r="B24" s="8" t="s">
        <v>10</v>
      </c>
      <c r="C24" s="13" t="s">
        <v>33</v>
      </c>
      <c r="D24" s="12"/>
      <c r="E24" s="85">
        <v>332</v>
      </c>
      <c r="F24" s="83"/>
      <c r="G24" s="86">
        <v>3.0000000000000018</v>
      </c>
      <c r="H24" s="83"/>
      <c r="I24" s="86">
        <v>0</v>
      </c>
      <c r="J24" s="83"/>
      <c r="K24" s="86">
        <v>42</v>
      </c>
      <c r="L24" s="83"/>
      <c r="M24" s="86">
        <v>24</v>
      </c>
      <c r="N24" s="83"/>
      <c r="O24" s="86">
        <v>200.00000000000017</v>
      </c>
      <c r="P24" s="83"/>
      <c r="Q24" s="86">
        <v>0</v>
      </c>
      <c r="R24" s="83"/>
      <c r="S24" s="86">
        <v>63.000000000000064</v>
      </c>
    </row>
    <row r="25" spans="2:19" ht="16.5" customHeight="1" x14ac:dyDescent="0.25">
      <c r="B25" s="8" t="s">
        <v>11</v>
      </c>
      <c r="C25" s="13" t="s">
        <v>36</v>
      </c>
      <c r="D25" s="12"/>
      <c r="E25" s="85">
        <v>3254</v>
      </c>
      <c r="F25" s="83"/>
      <c r="G25" s="86">
        <v>64</v>
      </c>
      <c r="H25" s="83"/>
      <c r="I25" s="86">
        <v>16</v>
      </c>
      <c r="J25" s="83"/>
      <c r="K25" s="86">
        <v>518.00000000000114</v>
      </c>
      <c r="L25" s="83"/>
      <c r="M25" s="86">
        <v>251.99999999999972</v>
      </c>
      <c r="N25" s="83"/>
      <c r="O25" s="86">
        <v>1364.0000000000014</v>
      </c>
      <c r="P25" s="83"/>
      <c r="Q25" s="86">
        <v>10.000000000000012</v>
      </c>
      <c r="R25" s="83"/>
      <c r="S25" s="86">
        <v>1030.0000000000011</v>
      </c>
    </row>
    <row r="26" spans="2:19" ht="16.5" customHeight="1" x14ac:dyDescent="0.25">
      <c r="B26" s="8" t="s">
        <v>12</v>
      </c>
      <c r="C26" s="12" t="s">
        <v>34</v>
      </c>
      <c r="D26" s="12"/>
      <c r="E26" s="85">
        <v>4549</v>
      </c>
      <c r="F26" s="83"/>
      <c r="G26" s="86">
        <v>90.999999999999844</v>
      </c>
      <c r="H26" s="83"/>
      <c r="I26" s="86">
        <v>28.000000000000039</v>
      </c>
      <c r="J26" s="83"/>
      <c r="K26" s="86">
        <v>1810.0000000000007</v>
      </c>
      <c r="L26" s="83"/>
      <c r="M26" s="86">
        <v>403.9999999999992</v>
      </c>
      <c r="N26" s="83"/>
      <c r="O26" s="86">
        <v>1058</v>
      </c>
      <c r="P26" s="83"/>
      <c r="Q26" s="86">
        <v>0</v>
      </c>
      <c r="R26" s="83"/>
      <c r="S26" s="86">
        <v>1158.0000000000005</v>
      </c>
    </row>
    <row r="27" spans="2:19" ht="16.5" customHeight="1" x14ac:dyDescent="0.25">
      <c r="B27" s="14" t="s">
        <v>13</v>
      </c>
      <c r="C27" s="15" t="s">
        <v>37</v>
      </c>
      <c r="D27" s="55"/>
      <c r="E27" s="85">
        <v>607</v>
      </c>
      <c r="F27" s="83"/>
      <c r="G27" s="86">
        <v>2</v>
      </c>
      <c r="H27" s="83"/>
      <c r="I27" s="86">
        <v>134</v>
      </c>
      <c r="J27" s="83"/>
      <c r="K27" s="86">
        <v>126.00000000000004</v>
      </c>
      <c r="L27" s="83"/>
      <c r="M27" s="86">
        <v>14.000000000000012</v>
      </c>
      <c r="N27" s="83"/>
      <c r="O27" s="86">
        <v>117.00000000000007</v>
      </c>
      <c r="P27" s="83"/>
      <c r="Q27" s="86">
        <v>0</v>
      </c>
      <c r="R27" s="83"/>
      <c r="S27" s="86">
        <v>214.00000000000003</v>
      </c>
    </row>
    <row r="28" spans="2:19" ht="16.5" customHeight="1" x14ac:dyDescent="0.25">
      <c r="B28" s="8" t="s">
        <v>14</v>
      </c>
      <c r="C28" s="13" t="s">
        <v>26</v>
      </c>
      <c r="D28" s="12"/>
      <c r="E28" s="85">
        <v>1987</v>
      </c>
      <c r="F28" s="83"/>
      <c r="G28" s="86">
        <v>4.0000000000000036</v>
      </c>
      <c r="H28" s="83"/>
      <c r="I28" s="86">
        <v>2.0000000000000044</v>
      </c>
      <c r="J28" s="83"/>
      <c r="K28" s="86">
        <v>205.99999999999991</v>
      </c>
      <c r="L28" s="83"/>
      <c r="M28" s="86">
        <v>317.00000000000045</v>
      </c>
      <c r="N28" s="83"/>
      <c r="O28" s="86">
        <v>1091.0000000000011</v>
      </c>
      <c r="P28" s="83"/>
      <c r="Q28" s="86">
        <v>0</v>
      </c>
      <c r="R28" s="83"/>
      <c r="S28" s="86">
        <v>367.00000000000028</v>
      </c>
    </row>
    <row r="29" spans="2:19" ht="16.5" customHeight="1" x14ac:dyDescent="0.25">
      <c r="B29" s="8" t="s">
        <v>15</v>
      </c>
      <c r="C29" s="13" t="s">
        <v>38</v>
      </c>
      <c r="D29" s="12"/>
      <c r="E29" s="85">
        <v>25611</v>
      </c>
      <c r="F29" s="83"/>
      <c r="G29" s="86">
        <v>159.00000000000011</v>
      </c>
      <c r="H29" s="83"/>
      <c r="I29" s="86">
        <v>78.000000000000099</v>
      </c>
      <c r="J29" s="83"/>
      <c r="K29" s="86">
        <v>4105.9999999999964</v>
      </c>
      <c r="L29" s="83"/>
      <c r="M29" s="86">
        <v>2528.9999999999995</v>
      </c>
      <c r="N29" s="83"/>
      <c r="O29" s="86">
        <v>8182.9999999999955</v>
      </c>
      <c r="P29" s="83"/>
      <c r="Q29" s="86">
        <v>15.000000000000011</v>
      </c>
      <c r="R29" s="83"/>
      <c r="S29" s="86">
        <v>10541.000000000007</v>
      </c>
    </row>
    <row r="30" spans="2:19" ht="16.5" customHeight="1" x14ac:dyDescent="0.25">
      <c r="B30" s="8" t="s">
        <v>16</v>
      </c>
      <c r="C30" s="13" t="s">
        <v>39</v>
      </c>
      <c r="D30" s="12"/>
      <c r="E30" s="85">
        <v>3732</v>
      </c>
      <c r="F30" s="83"/>
      <c r="G30" s="86">
        <v>37</v>
      </c>
      <c r="H30" s="83"/>
      <c r="I30" s="86">
        <v>6</v>
      </c>
      <c r="J30" s="83"/>
      <c r="K30" s="86">
        <v>144.99999999999986</v>
      </c>
      <c r="L30" s="83"/>
      <c r="M30" s="86">
        <v>75.000000000000028</v>
      </c>
      <c r="N30" s="83"/>
      <c r="O30" s="86">
        <v>3060.0000000000009</v>
      </c>
      <c r="P30" s="83"/>
      <c r="Q30" s="86">
        <v>5</v>
      </c>
      <c r="R30" s="83"/>
      <c r="S30" s="86">
        <v>404.00000000000017</v>
      </c>
    </row>
    <row r="31" spans="2:19" ht="16.5" customHeight="1" x14ac:dyDescent="0.25">
      <c r="B31" s="8" t="s">
        <v>17</v>
      </c>
      <c r="C31" s="13" t="s">
        <v>40</v>
      </c>
      <c r="D31" s="12"/>
      <c r="E31" s="85">
        <v>1327</v>
      </c>
      <c r="F31" s="83"/>
      <c r="G31" s="86">
        <v>6.0000000000000018</v>
      </c>
      <c r="H31" s="83"/>
      <c r="I31" s="86">
        <v>1.0000000000000058</v>
      </c>
      <c r="J31" s="83"/>
      <c r="K31" s="86">
        <v>350.00000000000023</v>
      </c>
      <c r="L31" s="83"/>
      <c r="M31" s="86">
        <v>119.99999999999956</v>
      </c>
      <c r="N31" s="83"/>
      <c r="O31" s="86">
        <v>479.00000000000017</v>
      </c>
      <c r="P31" s="83"/>
      <c r="Q31" s="86">
        <v>1.0000000000000031</v>
      </c>
      <c r="R31" s="83"/>
      <c r="S31" s="86">
        <v>370.00000000000011</v>
      </c>
    </row>
    <row r="32" spans="2:19" ht="16.5" customHeight="1" x14ac:dyDescent="0.25">
      <c r="B32" s="14" t="s">
        <v>18</v>
      </c>
      <c r="C32" s="15" t="s">
        <v>177</v>
      </c>
      <c r="D32" s="9"/>
      <c r="E32" s="85">
        <v>0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</row>
    <row r="33" spans="2:19" ht="16.5" customHeight="1" x14ac:dyDescent="0.25">
      <c r="B33" s="14" t="s">
        <v>19</v>
      </c>
      <c r="C33" s="15" t="s">
        <v>175</v>
      </c>
      <c r="D33" s="9"/>
      <c r="E33" s="85">
        <v>0</v>
      </c>
      <c r="F33" s="83"/>
      <c r="G33" s="86">
        <v>0</v>
      </c>
      <c r="H33" s="83"/>
      <c r="I33" s="86">
        <v>0</v>
      </c>
      <c r="J33" s="83"/>
      <c r="K33" s="86">
        <v>0</v>
      </c>
      <c r="L33" s="83"/>
      <c r="M33" s="86">
        <v>0</v>
      </c>
      <c r="N33" s="83"/>
      <c r="O33" s="86">
        <v>0</v>
      </c>
      <c r="P33" s="83"/>
      <c r="Q33" s="86">
        <v>0</v>
      </c>
      <c r="R33" s="83"/>
      <c r="S33" s="86">
        <v>0</v>
      </c>
    </row>
    <row r="34" spans="2:19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</row>
    <row r="35" spans="2:19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2"/>
      <c r="J38" s="12"/>
      <c r="L38" s="12"/>
      <c r="N38" s="12"/>
      <c r="P38" s="12"/>
      <c r="R38" s="12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3"/>
      <c r="J42" s="13"/>
      <c r="L42" s="13"/>
      <c r="N42" s="13"/>
      <c r="P42" s="13"/>
      <c r="R42" s="13"/>
    </row>
    <row r="43" spans="2:19" x14ac:dyDescent="0.25">
      <c r="D43" s="12"/>
      <c r="F43" s="12"/>
      <c r="H43" s="12"/>
      <c r="J43" s="12"/>
      <c r="L43" s="12"/>
      <c r="N43" s="12"/>
      <c r="P43" s="12"/>
      <c r="R43" s="12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6" spans="2:19" x14ac:dyDescent="0.25">
      <c r="D46" s="12"/>
      <c r="F46" s="12"/>
      <c r="H46" s="13"/>
      <c r="J46" s="13"/>
      <c r="L46" s="13"/>
      <c r="N46" s="13"/>
      <c r="P46" s="13"/>
      <c r="R46" s="13"/>
    </row>
    <row r="48" spans="2:19" x14ac:dyDescent="0.2">
      <c r="D48" s="19"/>
      <c r="F48" s="19"/>
      <c r="H48" s="2"/>
      <c r="J48" s="2"/>
      <c r="L48" s="2"/>
      <c r="N48" s="2"/>
      <c r="P48" s="2"/>
      <c r="R48" s="2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  <row r="50" spans="4:18" x14ac:dyDescent="0.2">
      <c r="D50" s="20"/>
      <c r="F50" s="20"/>
      <c r="H50" s="4"/>
      <c r="J50" s="4"/>
      <c r="L50" s="4"/>
      <c r="N50" s="4"/>
      <c r="P50" s="4"/>
      <c r="R50" s="4"/>
    </row>
  </sheetData>
  <mergeCells count="5">
    <mergeCell ref="E8:S8"/>
    <mergeCell ref="B3:S3"/>
    <mergeCell ref="B5:S5"/>
    <mergeCell ref="B6:S6"/>
    <mergeCell ref="B8:C10"/>
  </mergeCells>
  <pageMargins left="0.51181102362204722" right="0.11811023622047245" top="0.55118110236220474" bottom="0.15748031496062992" header="0.31496062992125984" footer="0.31496062992125984"/>
  <pageSetup paperSize="9" scale="95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R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8.42578125" style="28" customWidth="1"/>
    <col min="5" max="5" width="0.85546875" style="29" customWidth="1"/>
    <col min="6" max="6" width="9.42578125" style="28" bestFit="1" customWidth="1"/>
    <col min="7" max="7" width="0.85546875" style="28" customWidth="1"/>
    <col min="8" max="8" width="9" style="28" customWidth="1"/>
    <col min="9" max="9" width="0.85546875" style="28" customWidth="1"/>
    <col min="10" max="10" width="13" style="28" customWidth="1"/>
    <col min="11" max="11" width="0.85546875" style="28" customWidth="1"/>
    <col min="12" max="12" width="7.85546875" style="28" customWidth="1"/>
    <col min="13" max="13" width="0.85546875" style="28" customWidth="1"/>
    <col min="14" max="14" width="9.140625" style="28" customWidth="1"/>
    <col min="15" max="15" width="0.85546875" style="28" customWidth="1"/>
    <col min="16" max="16" width="10.7109375" style="28" customWidth="1"/>
    <col min="17" max="17" width="0.85546875" style="28" customWidth="1"/>
    <col min="18" max="18" width="10.42578125" style="28" customWidth="1"/>
    <col min="19" max="16384" width="9.140625" style="28"/>
  </cols>
  <sheetData>
    <row r="2" spans="2:18" ht="15" x14ac:dyDescent="0.25">
      <c r="B2" s="27"/>
      <c r="D2" s="27"/>
      <c r="F2" s="27"/>
      <c r="H2" s="27"/>
      <c r="L2" s="27"/>
      <c r="R2" s="27" t="s">
        <v>271</v>
      </c>
    </row>
    <row r="3" spans="2:18" ht="36" customHeight="1" x14ac:dyDescent="0.25">
      <c r="B3" s="140" t="s">
        <v>299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8" ht="3.75" customHeight="1" x14ac:dyDescent="0.25"/>
    <row r="5" spans="2:18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2:18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2:18" ht="3" customHeight="1" x14ac:dyDescent="0.25">
      <c r="D7" s="29"/>
      <c r="F7" s="29"/>
      <c r="H7" s="29"/>
      <c r="J7" s="29"/>
      <c r="L7" s="29"/>
      <c r="N7" s="29"/>
    </row>
    <row r="8" spans="2:18" ht="21.75" customHeight="1" x14ac:dyDescent="0.2">
      <c r="B8" s="148" t="s">
        <v>47</v>
      </c>
      <c r="C8" s="54"/>
      <c r="D8" s="149" t="s">
        <v>280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</row>
    <row r="9" spans="2:18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</row>
    <row r="10" spans="2:18" s="31" customFormat="1" ht="67.5" customHeight="1" x14ac:dyDescent="0.2">
      <c r="B10" s="148"/>
      <c r="C10" s="54"/>
      <c r="D10" s="70" t="s">
        <v>20</v>
      </c>
      <c r="E10" s="54"/>
      <c r="F10" s="58" t="s">
        <v>291</v>
      </c>
      <c r="G10" s="59"/>
      <c r="H10" s="58" t="s">
        <v>292</v>
      </c>
      <c r="I10" s="59"/>
      <c r="J10" s="58" t="s">
        <v>293</v>
      </c>
      <c r="K10" s="59"/>
      <c r="L10" s="58" t="s">
        <v>294</v>
      </c>
      <c r="M10" s="59"/>
      <c r="N10" s="58" t="s">
        <v>295</v>
      </c>
      <c r="O10" s="59"/>
      <c r="P10" s="58" t="s">
        <v>296</v>
      </c>
      <c r="Q10" s="59"/>
      <c r="R10" s="58" t="s">
        <v>290</v>
      </c>
    </row>
    <row r="11" spans="2:1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32"/>
      <c r="Q11" s="32"/>
      <c r="R11" s="32"/>
    </row>
    <row r="12" spans="2:18" ht="17.25" customHeight="1" x14ac:dyDescent="0.25">
      <c r="B12" s="5" t="s">
        <v>20</v>
      </c>
      <c r="C12" s="43"/>
      <c r="D12" s="85">
        <v>209125.9999999998</v>
      </c>
      <c r="E12" s="79">
        <v>299619</v>
      </c>
      <c r="F12" s="85">
        <v>3360.0000000000036</v>
      </c>
      <c r="G12" s="79"/>
      <c r="H12" s="85">
        <v>1314.000000000003</v>
      </c>
      <c r="I12" s="79"/>
      <c r="J12" s="85">
        <v>32206.000000000309</v>
      </c>
      <c r="K12" s="79"/>
      <c r="L12" s="85">
        <v>26888.999999999643</v>
      </c>
      <c r="M12" s="79"/>
      <c r="N12" s="85">
        <v>87895.999999999724</v>
      </c>
      <c r="O12" s="79"/>
      <c r="P12" s="85">
        <v>619.99999999999943</v>
      </c>
      <c r="Q12" s="79"/>
      <c r="R12" s="85">
        <v>56841.000000000109</v>
      </c>
    </row>
    <row r="13" spans="2:18" ht="17.25" customHeight="1" x14ac:dyDescent="0.25">
      <c r="B13" s="17" t="s">
        <v>48</v>
      </c>
      <c r="C13" s="9"/>
      <c r="D13" s="85">
        <v>28465.000000000018</v>
      </c>
      <c r="E13" s="83"/>
      <c r="F13" s="86">
        <v>422.99999999999898</v>
      </c>
      <c r="G13" s="83"/>
      <c r="H13" s="86">
        <v>369.00000000000028</v>
      </c>
      <c r="I13" s="83"/>
      <c r="J13" s="86">
        <v>4273.0000000000045</v>
      </c>
      <c r="K13" s="83"/>
      <c r="L13" s="86">
        <v>4583</v>
      </c>
      <c r="M13" s="83"/>
      <c r="N13" s="86">
        <v>13278.999999999998</v>
      </c>
      <c r="O13" s="83"/>
      <c r="P13" s="86">
        <v>179.00000000000011</v>
      </c>
      <c r="Q13" s="83"/>
      <c r="R13" s="86">
        <v>5359.0000000000173</v>
      </c>
    </row>
    <row r="14" spans="2:18" ht="17.25" customHeight="1" x14ac:dyDescent="0.25">
      <c r="B14" s="17" t="s">
        <v>49</v>
      </c>
      <c r="C14" s="9"/>
      <c r="D14" s="85">
        <v>1362</v>
      </c>
      <c r="E14" s="83">
        <v>1360</v>
      </c>
      <c r="F14" s="86">
        <v>2.0000000000000058</v>
      </c>
      <c r="G14" s="83"/>
      <c r="H14" s="86">
        <v>36</v>
      </c>
      <c r="I14" s="83"/>
      <c r="J14" s="86">
        <v>144.99999999999991</v>
      </c>
      <c r="K14" s="83"/>
      <c r="L14" s="86">
        <v>296.99999999999977</v>
      </c>
      <c r="M14" s="83"/>
      <c r="N14" s="86">
        <v>297</v>
      </c>
      <c r="O14" s="83"/>
      <c r="P14" s="86">
        <v>0</v>
      </c>
      <c r="Q14" s="83"/>
      <c r="R14" s="86">
        <v>585.00000000000023</v>
      </c>
    </row>
    <row r="15" spans="2:18" ht="17.25" customHeight="1" x14ac:dyDescent="0.25">
      <c r="B15" s="17" t="s">
        <v>51</v>
      </c>
      <c r="C15" s="9"/>
      <c r="D15" s="85">
        <v>14538.000000000025</v>
      </c>
      <c r="E15" s="83">
        <v>14205.000000000024</v>
      </c>
      <c r="F15" s="86">
        <v>333.00000000000148</v>
      </c>
      <c r="G15" s="83"/>
      <c r="H15" s="86">
        <v>65</v>
      </c>
      <c r="I15" s="83"/>
      <c r="J15" s="86">
        <v>2609.0000000000014</v>
      </c>
      <c r="K15" s="83"/>
      <c r="L15" s="86">
        <v>1176.0000000000018</v>
      </c>
      <c r="M15" s="83"/>
      <c r="N15" s="86">
        <v>6965.0000000000191</v>
      </c>
      <c r="O15" s="83"/>
      <c r="P15" s="86">
        <v>89.999999999999901</v>
      </c>
      <c r="Q15" s="83"/>
      <c r="R15" s="86">
        <v>3300.0000000000023</v>
      </c>
    </row>
    <row r="16" spans="2:18" ht="17.25" customHeight="1" x14ac:dyDescent="0.25">
      <c r="B16" s="17" t="s">
        <v>50</v>
      </c>
      <c r="C16" s="9"/>
      <c r="D16" s="85">
        <v>206.00000000000009</v>
      </c>
      <c r="E16" s="83">
        <v>193.00000000000009</v>
      </c>
      <c r="F16" s="86">
        <v>13</v>
      </c>
      <c r="G16" s="83"/>
      <c r="H16" s="86">
        <v>2.0000000000000009</v>
      </c>
      <c r="I16" s="83"/>
      <c r="J16" s="86">
        <v>54</v>
      </c>
      <c r="K16" s="83"/>
      <c r="L16" s="86">
        <v>1</v>
      </c>
      <c r="M16" s="83"/>
      <c r="N16" s="86">
        <v>68.000000000000085</v>
      </c>
      <c r="O16" s="83"/>
      <c r="P16" s="86">
        <v>1</v>
      </c>
      <c r="Q16" s="83"/>
      <c r="R16" s="86">
        <v>67</v>
      </c>
    </row>
    <row r="17" spans="2:18" ht="17.25" customHeight="1" x14ac:dyDescent="0.25">
      <c r="B17" s="17" t="s">
        <v>52</v>
      </c>
      <c r="C17" s="9"/>
      <c r="D17" s="85">
        <v>2033.0000000000005</v>
      </c>
      <c r="E17" s="83">
        <v>2011.0000000000005</v>
      </c>
      <c r="F17" s="86">
        <v>22.000000000000011</v>
      </c>
      <c r="G17" s="83"/>
      <c r="H17" s="86">
        <v>2.000000000000008</v>
      </c>
      <c r="I17" s="83"/>
      <c r="J17" s="86">
        <v>327.0000000000004</v>
      </c>
      <c r="K17" s="83"/>
      <c r="L17" s="86">
        <v>159.00000000000003</v>
      </c>
      <c r="M17" s="83"/>
      <c r="N17" s="86">
        <v>1057</v>
      </c>
      <c r="O17" s="83"/>
      <c r="P17" s="86">
        <v>6.0000000000000027</v>
      </c>
      <c r="Q17" s="83"/>
      <c r="R17" s="86">
        <v>460</v>
      </c>
    </row>
    <row r="18" spans="2:18" ht="17.25" customHeight="1" x14ac:dyDescent="0.25">
      <c r="B18" s="17" t="s">
        <v>53</v>
      </c>
      <c r="C18" s="9"/>
      <c r="D18" s="85">
        <v>8952.9999999999982</v>
      </c>
      <c r="E18" s="83">
        <v>8854.9999999999982</v>
      </c>
      <c r="F18" s="86">
        <v>98.000000000000028</v>
      </c>
      <c r="G18" s="83"/>
      <c r="H18" s="86">
        <v>40.999999999999922</v>
      </c>
      <c r="I18" s="83"/>
      <c r="J18" s="86">
        <v>1238.9999999999982</v>
      </c>
      <c r="K18" s="83"/>
      <c r="L18" s="86">
        <v>856.99999999999852</v>
      </c>
      <c r="M18" s="83"/>
      <c r="N18" s="86">
        <v>4609.9999999999964</v>
      </c>
      <c r="O18" s="83"/>
      <c r="P18" s="86">
        <v>39.000000000000028</v>
      </c>
      <c r="Q18" s="83"/>
      <c r="R18" s="86">
        <v>2069.000000000005</v>
      </c>
    </row>
    <row r="19" spans="2:18" ht="17.25" customHeight="1" x14ac:dyDescent="0.25">
      <c r="B19" s="17" t="s">
        <v>54</v>
      </c>
      <c r="C19" s="12"/>
      <c r="D19" s="85">
        <v>3629.0000000000005</v>
      </c>
      <c r="E19" s="83">
        <v>3611.0000000000005</v>
      </c>
      <c r="F19" s="86">
        <v>18</v>
      </c>
      <c r="G19" s="83"/>
      <c r="H19" s="86">
        <v>4.0000000000000133</v>
      </c>
      <c r="I19" s="83"/>
      <c r="J19" s="86">
        <v>246.00000000000031</v>
      </c>
      <c r="K19" s="83"/>
      <c r="L19" s="86">
        <v>428.99999999999977</v>
      </c>
      <c r="M19" s="83"/>
      <c r="N19" s="86">
        <v>2649.0000000000005</v>
      </c>
      <c r="O19" s="83"/>
      <c r="P19" s="86">
        <v>0</v>
      </c>
      <c r="Q19" s="83"/>
      <c r="R19" s="86">
        <v>283.00000000000017</v>
      </c>
    </row>
    <row r="20" spans="2:18" ht="17.25" customHeight="1" x14ac:dyDescent="0.25">
      <c r="B20" s="17" t="s">
        <v>55</v>
      </c>
      <c r="C20" s="12"/>
      <c r="D20" s="85">
        <v>2649.0000000000005</v>
      </c>
      <c r="E20" s="83">
        <v>2563.0000000000005</v>
      </c>
      <c r="F20" s="86">
        <v>85.999999999999929</v>
      </c>
      <c r="G20" s="83"/>
      <c r="H20" s="86">
        <v>28.999999999999901</v>
      </c>
      <c r="I20" s="83"/>
      <c r="J20" s="86">
        <v>708.00000000000045</v>
      </c>
      <c r="K20" s="83"/>
      <c r="L20" s="86">
        <v>222</v>
      </c>
      <c r="M20" s="83"/>
      <c r="N20" s="86">
        <v>652.00000000000125</v>
      </c>
      <c r="O20" s="83"/>
      <c r="P20" s="86">
        <v>8.0000000000000142</v>
      </c>
      <c r="Q20" s="83"/>
      <c r="R20" s="86">
        <v>943.99999999999898</v>
      </c>
    </row>
    <row r="21" spans="2:18" ht="17.25" customHeight="1" x14ac:dyDescent="0.25">
      <c r="B21" s="17" t="s">
        <v>56</v>
      </c>
      <c r="C21" s="12"/>
      <c r="D21" s="85">
        <v>570.00000000000011</v>
      </c>
      <c r="E21" s="83">
        <v>568.00000000000011</v>
      </c>
      <c r="F21" s="86">
        <v>2.0000000000000044</v>
      </c>
      <c r="G21" s="83"/>
      <c r="H21" s="86">
        <v>1.0000000000000044</v>
      </c>
      <c r="I21" s="83"/>
      <c r="J21" s="86">
        <v>177.99999999999963</v>
      </c>
      <c r="K21" s="83"/>
      <c r="L21" s="86">
        <v>99.999999999999943</v>
      </c>
      <c r="M21" s="83"/>
      <c r="N21" s="86">
        <v>190.00000000000043</v>
      </c>
      <c r="O21" s="83"/>
      <c r="P21" s="86">
        <v>2.000000000000008</v>
      </c>
      <c r="Q21" s="83"/>
      <c r="R21" s="86">
        <v>97.000000000000099</v>
      </c>
    </row>
    <row r="22" spans="2:18" ht="17.25" customHeight="1" x14ac:dyDescent="0.25">
      <c r="B22" s="17" t="s">
        <v>57</v>
      </c>
      <c r="C22" s="12"/>
      <c r="D22" s="85">
        <v>8725.9999999999945</v>
      </c>
      <c r="E22" s="83">
        <v>8473.9999999999945</v>
      </c>
      <c r="F22" s="86">
        <v>252.00000000000009</v>
      </c>
      <c r="G22" s="83"/>
      <c r="H22" s="86">
        <v>22.000000000000032</v>
      </c>
      <c r="I22" s="83"/>
      <c r="J22" s="86">
        <v>1059.999999999997</v>
      </c>
      <c r="K22" s="83"/>
      <c r="L22" s="86">
        <v>986.99999999999943</v>
      </c>
      <c r="M22" s="83"/>
      <c r="N22" s="86">
        <v>5333.0000000000018</v>
      </c>
      <c r="O22" s="83"/>
      <c r="P22" s="86">
        <v>2</v>
      </c>
      <c r="Q22" s="83"/>
      <c r="R22" s="86">
        <v>1069.999999999997</v>
      </c>
    </row>
    <row r="23" spans="2:18" ht="17.25" customHeight="1" x14ac:dyDescent="0.25">
      <c r="B23" s="17" t="s">
        <v>58</v>
      </c>
      <c r="C23" s="12"/>
      <c r="D23" s="85">
        <v>65170.999999999927</v>
      </c>
      <c r="E23" s="83">
        <v>64515.999999999913</v>
      </c>
      <c r="F23" s="86">
        <v>655.00000000000375</v>
      </c>
      <c r="G23" s="83"/>
      <c r="H23" s="86">
        <v>363.99999999999932</v>
      </c>
      <c r="I23" s="83"/>
      <c r="J23" s="86">
        <v>9413.9999999999982</v>
      </c>
      <c r="K23" s="83"/>
      <c r="L23" s="86">
        <v>8600.9999999999454</v>
      </c>
      <c r="M23" s="83"/>
      <c r="N23" s="86">
        <v>22071.999999999975</v>
      </c>
      <c r="O23" s="83"/>
      <c r="P23" s="86">
        <v>33</v>
      </c>
      <c r="Q23" s="83"/>
      <c r="R23" s="86">
        <v>24032</v>
      </c>
    </row>
    <row r="24" spans="2:18" ht="17.25" customHeight="1" x14ac:dyDescent="0.25">
      <c r="B24" s="17" t="s">
        <v>59</v>
      </c>
      <c r="C24" s="12"/>
      <c r="D24" s="85">
        <v>712.99999999999989</v>
      </c>
      <c r="E24" s="83">
        <v>689.99999999999989</v>
      </c>
      <c r="F24" s="86">
        <v>23.000000000000014</v>
      </c>
      <c r="G24" s="83"/>
      <c r="H24" s="86">
        <v>3.0000000000000018</v>
      </c>
      <c r="I24" s="83"/>
      <c r="J24" s="86">
        <v>213.99999999999983</v>
      </c>
      <c r="K24" s="83"/>
      <c r="L24" s="86">
        <v>33.000000000000085</v>
      </c>
      <c r="M24" s="83"/>
      <c r="N24" s="86">
        <v>424</v>
      </c>
      <c r="O24" s="83"/>
      <c r="P24" s="86">
        <v>1.0000000000000016</v>
      </c>
      <c r="Q24" s="83"/>
      <c r="R24" s="86">
        <v>15.000000000000009</v>
      </c>
    </row>
    <row r="25" spans="2:18" ht="17.25" customHeight="1" x14ac:dyDescent="0.25">
      <c r="B25" s="17" t="s">
        <v>60</v>
      </c>
      <c r="C25" s="12"/>
      <c r="D25" s="85">
        <v>37610.000000000051</v>
      </c>
      <c r="E25" s="83">
        <v>36740.000000000051</v>
      </c>
      <c r="F25" s="86">
        <v>869.99999999999932</v>
      </c>
      <c r="G25" s="83"/>
      <c r="H25" s="86">
        <v>220.00000000000065</v>
      </c>
      <c r="I25" s="83"/>
      <c r="J25" s="86">
        <v>6026.0000000000036</v>
      </c>
      <c r="K25" s="83"/>
      <c r="L25" s="86">
        <v>5526.0000000000227</v>
      </c>
      <c r="M25" s="83"/>
      <c r="N25" s="86">
        <v>15842.000000000024</v>
      </c>
      <c r="O25" s="83"/>
      <c r="P25" s="86">
        <v>234.0000000000006</v>
      </c>
      <c r="Q25" s="83"/>
      <c r="R25" s="86">
        <v>8891.9999999999982</v>
      </c>
    </row>
    <row r="26" spans="2:18" ht="17.25" customHeight="1" x14ac:dyDescent="0.25">
      <c r="B26" s="17" t="s">
        <v>61</v>
      </c>
      <c r="C26" s="12"/>
      <c r="D26" s="85">
        <v>10866.999999999978</v>
      </c>
      <c r="E26" s="83">
        <v>10618.999999999978</v>
      </c>
      <c r="F26" s="86">
        <v>248.00000000000009</v>
      </c>
      <c r="G26" s="83"/>
      <c r="H26" s="86">
        <v>20.000000000000107</v>
      </c>
      <c r="I26" s="83"/>
      <c r="J26" s="86">
        <v>1396.0000000000025</v>
      </c>
      <c r="K26" s="83"/>
      <c r="L26" s="86">
        <v>667.00000000000136</v>
      </c>
      <c r="M26" s="83"/>
      <c r="N26" s="86">
        <v>5323.99999999998</v>
      </c>
      <c r="O26" s="83"/>
      <c r="P26" s="86">
        <v>2</v>
      </c>
      <c r="Q26" s="83"/>
      <c r="R26" s="86">
        <v>3209.9999999999945</v>
      </c>
    </row>
    <row r="27" spans="2:18" ht="17.25" customHeight="1" x14ac:dyDescent="0.25">
      <c r="B27" s="17" t="s">
        <v>62</v>
      </c>
      <c r="C27" s="55"/>
      <c r="D27" s="85">
        <v>14515.999999999984</v>
      </c>
      <c r="E27" s="83">
        <v>14366.999999999984</v>
      </c>
      <c r="F27" s="86">
        <v>149.00000000000017</v>
      </c>
      <c r="G27" s="83"/>
      <c r="H27" s="86">
        <v>30.000000000000028</v>
      </c>
      <c r="I27" s="83"/>
      <c r="J27" s="86">
        <v>2640.0000000000155</v>
      </c>
      <c r="K27" s="83"/>
      <c r="L27" s="86">
        <v>2127.0000000000014</v>
      </c>
      <c r="M27" s="83"/>
      <c r="N27" s="86">
        <v>6250.9999999999663</v>
      </c>
      <c r="O27" s="83"/>
      <c r="P27" s="86">
        <v>0</v>
      </c>
      <c r="Q27" s="83"/>
      <c r="R27" s="86">
        <v>3319.0000000000014</v>
      </c>
    </row>
    <row r="28" spans="2:18" ht="17.25" customHeight="1" x14ac:dyDescent="0.25">
      <c r="B28" s="17" t="s">
        <v>63</v>
      </c>
      <c r="C28" s="12"/>
      <c r="D28" s="85">
        <v>2866.9999999999973</v>
      </c>
      <c r="E28" s="83">
        <v>2818.9999999999973</v>
      </c>
      <c r="F28" s="86">
        <v>48.000000000000043</v>
      </c>
      <c r="G28" s="83"/>
      <c r="H28" s="86">
        <v>13</v>
      </c>
      <c r="I28" s="83"/>
      <c r="J28" s="86">
        <v>684.99999999999955</v>
      </c>
      <c r="K28" s="83"/>
      <c r="L28" s="86">
        <v>561.99999999999966</v>
      </c>
      <c r="M28" s="83"/>
      <c r="N28" s="86">
        <v>877.9999999999975</v>
      </c>
      <c r="O28" s="83"/>
      <c r="P28" s="86">
        <v>0</v>
      </c>
      <c r="Q28" s="83"/>
      <c r="R28" s="86">
        <v>681.00000000000091</v>
      </c>
    </row>
    <row r="29" spans="2:18" ht="17.25" customHeight="1" x14ac:dyDescent="0.25">
      <c r="B29" s="17" t="s">
        <v>64</v>
      </c>
      <c r="C29" s="12"/>
      <c r="D29" s="85">
        <v>716</v>
      </c>
      <c r="E29" s="83">
        <v>712</v>
      </c>
      <c r="F29" s="86">
        <v>4.0000000000000044</v>
      </c>
      <c r="G29" s="83"/>
      <c r="H29" s="86">
        <v>2.0000000000000009</v>
      </c>
      <c r="I29" s="83"/>
      <c r="J29" s="86">
        <v>132.00000000000009</v>
      </c>
      <c r="K29" s="83"/>
      <c r="L29" s="86">
        <v>17.000000000000007</v>
      </c>
      <c r="M29" s="83"/>
      <c r="N29" s="86">
        <v>468</v>
      </c>
      <c r="O29" s="83"/>
      <c r="P29" s="86">
        <v>0</v>
      </c>
      <c r="Q29" s="83"/>
      <c r="R29" s="86">
        <v>92.999999999999929</v>
      </c>
    </row>
    <row r="30" spans="2:18" ht="17.25" customHeight="1" x14ac:dyDescent="0.25">
      <c r="B30" s="17" t="s">
        <v>65</v>
      </c>
      <c r="C30" s="12"/>
      <c r="D30" s="85">
        <v>5535.0000000000082</v>
      </c>
      <c r="E30" s="83">
        <v>5421.0000000000073</v>
      </c>
      <c r="F30" s="86">
        <v>114.00000000000043</v>
      </c>
      <c r="G30" s="83"/>
      <c r="H30" s="86">
        <v>90.999999999999886</v>
      </c>
      <c r="I30" s="83"/>
      <c r="J30" s="86">
        <v>859.99999999999966</v>
      </c>
      <c r="K30" s="83"/>
      <c r="L30" s="86">
        <v>544.99999999999955</v>
      </c>
      <c r="M30" s="83"/>
      <c r="N30" s="86">
        <v>1537.0000000000009</v>
      </c>
      <c r="O30" s="83"/>
      <c r="P30" s="86">
        <v>23</v>
      </c>
      <c r="Q30" s="83"/>
      <c r="R30" s="86">
        <v>2365.0000000000077</v>
      </c>
    </row>
    <row r="31" spans="2:1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8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D8:R8"/>
    <mergeCell ref="B3:R3"/>
    <mergeCell ref="B5:R5"/>
    <mergeCell ref="B6:R6"/>
    <mergeCell ref="B8:B10"/>
  </mergeCells>
  <pageMargins left="0.51181102362204722" right="0.11811023622047245" top="0.74803149606299213" bottom="0.15748031496062992" header="0.31496062992125984" footer="0.31496062992125984"/>
  <pageSetup paperSize="9" scale="9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W50"/>
  <sheetViews>
    <sheetView zoomScaleNormal="100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0.140625" style="28" bestFit="1" customWidth="1"/>
    <col min="6" max="6" width="0.85546875" style="29" customWidth="1"/>
    <col min="7" max="7" width="9.42578125" style="28" customWidth="1"/>
    <col min="8" max="8" width="0.85546875" style="28" customWidth="1"/>
    <col min="9" max="9" width="9" style="28" customWidth="1"/>
    <col min="10" max="10" width="0.85546875" style="28" customWidth="1"/>
    <col min="11" max="11" width="9.42578125" style="28" customWidth="1"/>
    <col min="12" max="12" width="0.85546875" style="28" customWidth="1"/>
    <col min="13" max="13" width="9.28515625" style="28" customWidth="1"/>
    <col min="14" max="14" width="0.85546875" style="28" customWidth="1"/>
    <col min="15" max="15" width="5.140625" style="28" bestFit="1" customWidth="1"/>
    <col min="16" max="16" width="0.85546875" style="28" customWidth="1"/>
    <col min="17" max="17" width="9" style="28" customWidth="1"/>
    <col min="18" max="18" width="0.85546875" style="28" customWidth="1"/>
    <col min="19" max="19" width="10" style="28" customWidth="1"/>
    <col min="20" max="20" width="0.85546875" style="28" customWidth="1"/>
    <col min="21" max="21" width="10.5703125" style="28" customWidth="1"/>
    <col min="22" max="22" width="0.85546875" style="28" customWidth="1"/>
    <col min="23" max="23" width="10.5703125" style="28" customWidth="1"/>
    <col min="24" max="16384" width="9.140625" style="28"/>
  </cols>
  <sheetData>
    <row r="2" spans="2:23" ht="15" x14ac:dyDescent="0.25">
      <c r="C2" s="27"/>
      <c r="E2" s="27"/>
      <c r="G2" s="27"/>
      <c r="I2" s="27"/>
      <c r="W2" s="27" t="s">
        <v>274</v>
      </c>
    </row>
    <row r="3" spans="2:23" ht="28.5" customHeight="1" x14ac:dyDescent="0.25">
      <c r="B3" s="140" t="s">
        <v>301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2:23" ht="3.75" customHeight="1" x14ac:dyDescent="0.25"/>
    <row r="5" spans="2:23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</row>
    <row r="6" spans="2:23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</row>
    <row r="8" spans="2:23" ht="15.75" customHeight="1" x14ac:dyDescent="0.2">
      <c r="B8" s="148" t="s">
        <v>43</v>
      </c>
      <c r="C8" s="148"/>
      <c r="D8" s="54"/>
      <c r="E8" s="149" t="s">
        <v>302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</row>
    <row r="9" spans="2:23" s="29" customFormat="1" ht="3.75" customHeight="1" x14ac:dyDescent="0.2">
      <c r="B9" s="148"/>
      <c r="C9" s="148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12.5" customHeight="1" x14ac:dyDescent="0.2">
      <c r="B10" s="148"/>
      <c r="C10" s="148"/>
      <c r="D10" s="54"/>
      <c r="E10" s="70" t="s">
        <v>20</v>
      </c>
      <c r="F10" s="54"/>
      <c r="G10" s="58" t="s">
        <v>303</v>
      </c>
      <c r="H10" s="59"/>
      <c r="I10" s="58" t="s">
        <v>304</v>
      </c>
      <c r="J10" s="59"/>
      <c r="K10" s="58" t="s">
        <v>305</v>
      </c>
      <c r="L10" s="59"/>
      <c r="M10" s="58" t="s">
        <v>306</v>
      </c>
      <c r="N10" s="59"/>
      <c r="O10" s="58" t="s">
        <v>307</v>
      </c>
      <c r="P10" s="59"/>
      <c r="Q10" s="58" t="s">
        <v>308</v>
      </c>
      <c r="R10" s="59"/>
      <c r="S10" s="58" t="s">
        <v>309</v>
      </c>
      <c r="T10" s="59"/>
      <c r="U10" s="58" t="s">
        <v>310</v>
      </c>
      <c r="V10" s="59"/>
      <c r="W10" s="58" t="s">
        <v>311</v>
      </c>
    </row>
    <row r="11" spans="2:23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32"/>
    </row>
    <row r="12" spans="2:23" ht="16.5" customHeight="1" x14ac:dyDescent="0.25">
      <c r="C12" s="5" t="s">
        <v>20</v>
      </c>
      <c r="D12" s="43"/>
      <c r="E12" s="85">
        <f>+G12+I12+K12+M12+O12+Q12+S12+U12+W12</f>
        <v>5018292.9999999935</v>
      </c>
      <c r="F12" s="79"/>
      <c r="G12" s="85">
        <v>662426.00000000081</v>
      </c>
      <c r="H12" s="79"/>
      <c r="I12" s="85">
        <v>640178.9999999986</v>
      </c>
      <c r="J12" s="79"/>
      <c r="K12" s="85">
        <v>265930.99999999907</v>
      </c>
      <c r="L12" s="79"/>
      <c r="M12" s="85">
        <v>54522.999999999898</v>
      </c>
      <c r="N12" s="79"/>
      <c r="O12" s="85">
        <v>888.00000000000011</v>
      </c>
      <c r="P12" s="79"/>
      <c r="Q12" s="85">
        <v>324480.99999999913</v>
      </c>
      <c r="R12" s="79"/>
      <c r="S12" s="85">
        <v>55353.000000000058</v>
      </c>
      <c r="T12" s="79"/>
      <c r="U12" s="85">
        <v>549298.99999999674</v>
      </c>
      <c r="V12" s="79"/>
      <c r="W12" s="85">
        <v>2465212.9999999991</v>
      </c>
    </row>
    <row r="13" spans="2:23" ht="16.5" customHeight="1" x14ac:dyDescent="0.25">
      <c r="B13" s="8" t="s">
        <v>21</v>
      </c>
      <c r="C13" s="9" t="s">
        <v>27</v>
      </c>
      <c r="D13" s="9"/>
      <c r="E13" s="85">
        <f t="shared" ref="E13:E33" si="0">+G13+I13+K13+M13+O13+Q13+S13+U13+W13</f>
        <v>64426.999999999985</v>
      </c>
      <c r="F13" s="83"/>
      <c r="G13" s="86">
        <v>6694.0000000000045</v>
      </c>
      <c r="H13" s="83"/>
      <c r="I13" s="86">
        <v>12912.000000000005</v>
      </c>
      <c r="J13" s="83"/>
      <c r="K13" s="86">
        <v>3380.9999999999968</v>
      </c>
      <c r="L13" s="83"/>
      <c r="M13" s="86">
        <v>402.00000000000006</v>
      </c>
      <c r="N13" s="83"/>
      <c r="O13" s="86"/>
      <c r="P13" s="83"/>
      <c r="Q13" s="86">
        <v>3011</v>
      </c>
      <c r="R13" s="83"/>
      <c r="S13" s="86">
        <v>178</v>
      </c>
      <c r="T13" s="83"/>
      <c r="U13" s="86">
        <v>6976.0000000000118</v>
      </c>
      <c r="V13" s="83"/>
      <c r="W13" s="86">
        <v>30872.999999999964</v>
      </c>
    </row>
    <row r="14" spans="2:23" ht="16.5" customHeight="1" x14ac:dyDescent="0.25">
      <c r="B14" s="10" t="s">
        <v>0</v>
      </c>
      <c r="C14" s="11" t="s">
        <v>22</v>
      </c>
      <c r="D14" s="9"/>
      <c r="E14" s="85">
        <f t="shared" si="0"/>
        <v>23239.999999999993</v>
      </c>
      <c r="F14" s="83"/>
      <c r="G14" s="86">
        <v>3641.9999999999977</v>
      </c>
      <c r="H14" s="83"/>
      <c r="I14" s="86">
        <v>2539.9999999999982</v>
      </c>
      <c r="J14" s="83"/>
      <c r="K14" s="86">
        <v>2913.9999999999986</v>
      </c>
      <c r="L14" s="83"/>
      <c r="M14" s="86">
        <v>1663.9999999999998</v>
      </c>
      <c r="N14" s="83"/>
      <c r="O14" s="86"/>
      <c r="P14" s="83"/>
      <c r="Q14" s="86">
        <v>3524.9999999999995</v>
      </c>
      <c r="R14" s="83"/>
      <c r="S14" s="86">
        <v>446</v>
      </c>
      <c r="T14" s="83"/>
      <c r="U14" s="86">
        <v>2834</v>
      </c>
      <c r="V14" s="83"/>
      <c r="W14" s="86">
        <v>5674.9999999999982</v>
      </c>
    </row>
    <row r="15" spans="2:23" ht="16.5" customHeight="1" x14ac:dyDescent="0.25">
      <c r="B15" s="10" t="s">
        <v>1</v>
      </c>
      <c r="C15" s="11" t="s">
        <v>23</v>
      </c>
      <c r="D15" s="9"/>
      <c r="E15" s="85">
        <f t="shared" si="0"/>
        <v>1157486.0000000005</v>
      </c>
      <c r="F15" s="83"/>
      <c r="G15" s="86">
        <v>115192.99999999978</v>
      </c>
      <c r="H15" s="83"/>
      <c r="I15" s="86">
        <v>150326.00000000052</v>
      </c>
      <c r="J15" s="83"/>
      <c r="K15" s="86">
        <v>106164.0000000002</v>
      </c>
      <c r="L15" s="83"/>
      <c r="M15" s="86">
        <v>9228.9999999999927</v>
      </c>
      <c r="N15" s="83"/>
      <c r="O15" s="86">
        <v>259</v>
      </c>
      <c r="P15" s="83"/>
      <c r="Q15" s="86">
        <v>140783.00000000047</v>
      </c>
      <c r="R15" s="83"/>
      <c r="S15" s="86">
        <v>13713.000000000002</v>
      </c>
      <c r="T15" s="83"/>
      <c r="U15" s="86">
        <v>155572.99999999968</v>
      </c>
      <c r="V15" s="83"/>
      <c r="W15" s="86">
        <v>466245.99999999983</v>
      </c>
    </row>
    <row r="16" spans="2:23" ht="16.5" customHeight="1" x14ac:dyDescent="0.25">
      <c r="B16" s="8" t="s">
        <v>2</v>
      </c>
      <c r="C16" s="9" t="s">
        <v>30</v>
      </c>
      <c r="D16" s="9"/>
      <c r="E16" s="85">
        <f t="shared" si="0"/>
        <v>20966.999999999996</v>
      </c>
      <c r="F16" s="83"/>
      <c r="G16" s="86">
        <v>2074</v>
      </c>
      <c r="H16" s="83"/>
      <c r="I16" s="86">
        <v>2302.0000000000014</v>
      </c>
      <c r="J16" s="83"/>
      <c r="K16" s="86">
        <v>2489</v>
      </c>
      <c r="L16" s="83"/>
      <c r="M16" s="86">
        <v>330.00000000000006</v>
      </c>
      <c r="N16" s="83"/>
      <c r="O16" s="86"/>
      <c r="P16" s="83"/>
      <c r="Q16" s="86">
        <v>2336</v>
      </c>
      <c r="R16" s="83"/>
      <c r="S16" s="86">
        <v>62</v>
      </c>
      <c r="T16" s="83"/>
      <c r="U16" s="86">
        <v>4221.9999999999991</v>
      </c>
      <c r="V16" s="83"/>
      <c r="W16" s="86">
        <v>7151.9999999999955</v>
      </c>
    </row>
    <row r="17" spans="2:23" ht="16.5" customHeight="1" x14ac:dyDescent="0.25">
      <c r="B17" s="10" t="s">
        <v>3</v>
      </c>
      <c r="C17" s="11" t="s">
        <v>28</v>
      </c>
      <c r="D17" s="9"/>
      <c r="E17" s="85">
        <f t="shared" si="0"/>
        <v>71098.000000000044</v>
      </c>
      <c r="F17" s="83"/>
      <c r="G17" s="86">
        <v>7282.0000000000018</v>
      </c>
      <c r="H17" s="83"/>
      <c r="I17" s="86">
        <v>9417.9999999999964</v>
      </c>
      <c r="J17" s="83"/>
      <c r="K17" s="86">
        <v>3194.9999999999982</v>
      </c>
      <c r="L17" s="83"/>
      <c r="M17" s="86">
        <v>319</v>
      </c>
      <c r="N17" s="83"/>
      <c r="O17" s="86">
        <v>1</v>
      </c>
      <c r="P17" s="83"/>
      <c r="Q17" s="86">
        <v>5268.9999999999991</v>
      </c>
      <c r="R17" s="83"/>
      <c r="S17" s="86">
        <v>1018.0000000000003</v>
      </c>
      <c r="T17" s="83"/>
      <c r="U17" s="86">
        <v>7137.0000000000009</v>
      </c>
      <c r="V17" s="83"/>
      <c r="W17" s="86">
        <v>37459.000000000044</v>
      </c>
    </row>
    <row r="18" spans="2:23" ht="16.5" customHeight="1" x14ac:dyDescent="0.25">
      <c r="B18" s="8" t="s">
        <v>4</v>
      </c>
      <c r="C18" s="9" t="s">
        <v>24</v>
      </c>
      <c r="D18" s="9"/>
      <c r="E18" s="85">
        <f t="shared" si="0"/>
        <v>301115.99999999953</v>
      </c>
      <c r="F18" s="83"/>
      <c r="G18" s="86">
        <v>19463.000000000015</v>
      </c>
      <c r="H18" s="83"/>
      <c r="I18" s="86">
        <v>43590.999999999978</v>
      </c>
      <c r="J18" s="83"/>
      <c r="K18" s="86">
        <v>26077.999999999924</v>
      </c>
      <c r="L18" s="83"/>
      <c r="M18" s="86">
        <v>3097.0000000000027</v>
      </c>
      <c r="N18" s="83"/>
      <c r="O18" s="86">
        <v>43</v>
      </c>
      <c r="P18" s="83"/>
      <c r="Q18" s="86">
        <v>27845.000000000018</v>
      </c>
      <c r="R18" s="83"/>
      <c r="S18" s="86">
        <v>2459.9999999999995</v>
      </c>
      <c r="T18" s="83"/>
      <c r="U18" s="86">
        <v>40408.000000000138</v>
      </c>
      <c r="V18" s="83"/>
      <c r="W18" s="86">
        <v>138130.99999999945</v>
      </c>
    </row>
    <row r="19" spans="2:23" ht="16.5" customHeight="1" x14ac:dyDescent="0.25">
      <c r="B19" s="8" t="s">
        <v>5</v>
      </c>
      <c r="C19" s="12" t="s">
        <v>176</v>
      </c>
      <c r="D19" s="12"/>
      <c r="E19" s="85">
        <f t="shared" si="0"/>
        <v>642747.00000000116</v>
      </c>
      <c r="F19" s="83"/>
      <c r="G19" s="86">
        <v>57959.000000000182</v>
      </c>
      <c r="H19" s="83"/>
      <c r="I19" s="86">
        <v>100862.99999999953</v>
      </c>
      <c r="J19" s="83"/>
      <c r="K19" s="86">
        <v>40146.000000000131</v>
      </c>
      <c r="L19" s="83"/>
      <c r="M19" s="86">
        <v>2586.9999999999977</v>
      </c>
      <c r="N19" s="83"/>
      <c r="O19" s="86">
        <v>25</v>
      </c>
      <c r="P19" s="83"/>
      <c r="Q19" s="86">
        <v>39164.999999999854</v>
      </c>
      <c r="R19" s="83"/>
      <c r="S19" s="86">
        <v>3741.0000000000009</v>
      </c>
      <c r="T19" s="83"/>
      <c r="U19" s="86">
        <v>86520.999999999898</v>
      </c>
      <c r="V19" s="83"/>
      <c r="W19" s="86">
        <v>311740.00000000157</v>
      </c>
    </row>
    <row r="20" spans="2:23" ht="16.5" customHeight="1" x14ac:dyDescent="0.25">
      <c r="B20" s="8" t="s">
        <v>6</v>
      </c>
      <c r="C20" s="12" t="s">
        <v>25</v>
      </c>
      <c r="D20" s="12"/>
      <c r="E20" s="85">
        <f t="shared" si="0"/>
        <v>465224.00000000035</v>
      </c>
      <c r="F20" s="83"/>
      <c r="G20" s="86">
        <v>78878.000000000058</v>
      </c>
      <c r="H20" s="83"/>
      <c r="I20" s="86">
        <v>38795.000000000087</v>
      </c>
      <c r="J20" s="83"/>
      <c r="K20" s="86">
        <v>13139.999999999987</v>
      </c>
      <c r="L20" s="83"/>
      <c r="M20" s="86">
        <v>5848.9999999999991</v>
      </c>
      <c r="N20" s="83"/>
      <c r="O20" s="86">
        <v>16</v>
      </c>
      <c r="P20" s="83"/>
      <c r="Q20" s="86">
        <v>25799.999999999975</v>
      </c>
      <c r="R20" s="83"/>
      <c r="S20" s="86">
        <v>4350</v>
      </c>
      <c r="T20" s="83"/>
      <c r="U20" s="86">
        <v>35253.999999999993</v>
      </c>
      <c r="V20" s="83"/>
      <c r="W20" s="86">
        <v>263142.00000000023</v>
      </c>
    </row>
    <row r="21" spans="2:23" ht="16.5" customHeight="1" x14ac:dyDescent="0.25">
      <c r="B21" s="8" t="s">
        <v>7</v>
      </c>
      <c r="C21" s="12" t="s">
        <v>35</v>
      </c>
      <c r="D21" s="12"/>
      <c r="E21" s="85">
        <f t="shared" si="0"/>
        <v>251300.00000000038</v>
      </c>
      <c r="F21" s="83"/>
      <c r="G21" s="86">
        <v>29841</v>
      </c>
      <c r="H21" s="83"/>
      <c r="I21" s="86">
        <v>40983.000000000109</v>
      </c>
      <c r="J21" s="83"/>
      <c r="K21" s="86">
        <v>11428.999999999998</v>
      </c>
      <c r="L21" s="83"/>
      <c r="M21" s="86">
        <v>1687.9999999999998</v>
      </c>
      <c r="N21" s="83"/>
      <c r="O21" s="86">
        <v>74</v>
      </c>
      <c r="P21" s="83"/>
      <c r="Q21" s="86">
        <v>10970.000000000009</v>
      </c>
      <c r="R21" s="83"/>
      <c r="S21" s="86">
        <v>1643.9999999999995</v>
      </c>
      <c r="T21" s="83"/>
      <c r="U21" s="86">
        <v>27316.00000000008</v>
      </c>
      <c r="V21" s="83"/>
      <c r="W21" s="86">
        <v>127355.00000000017</v>
      </c>
    </row>
    <row r="22" spans="2:23" ht="16.5" customHeight="1" x14ac:dyDescent="0.25">
      <c r="B22" s="8" t="s">
        <v>8</v>
      </c>
      <c r="C22" s="13" t="s">
        <v>31</v>
      </c>
      <c r="D22" s="12"/>
      <c r="E22" s="85">
        <f t="shared" si="0"/>
        <v>352386.99999999977</v>
      </c>
      <c r="F22" s="83"/>
      <c r="G22" s="86">
        <v>139097.99999999983</v>
      </c>
      <c r="H22" s="83"/>
      <c r="I22" s="86">
        <v>36445.999999999971</v>
      </c>
      <c r="J22" s="83"/>
      <c r="K22" s="86">
        <v>3078.9999999999982</v>
      </c>
      <c r="L22" s="83"/>
      <c r="M22" s="86">
        <v>1206</v>
      </c>
      <c r="N22" s="83"/>
      <c r="O22" s="86">
        <v>5</v>
      </c>
      <c r="P22" s="83"/>
      <c r="Q22" s="86">
        <v>10239.000000000011</v>
      </c>
      <c r="R22" s="83"/>
      <c r="S22" s="86">
        <v>807</v>
      </c>
      <c r="T22" s="83"/>
      <c r="U22" s="86">
        <v>22235.000000000036</v>
      </c>
      <c r="V22" s="83"/>
      <c r="W22" s="86">
        <v>139271.99999999994</v>
      </c>
    </row>
    <row r="23" spans="2:23" ht="16.5" customHeight="1" x14ac:dyDescent="0.25">
      <c r="B23" s="8" t="s">
        <v>9</v>
      </c>
      <c r="C23" s="13" t="s">
        <v>32</v>
      </c>
      <c r="D23" s="12"/>
      <c r="E23" s="85">
        <f t="shared" si="0"/>
        <v>455342.00000000081</v>
      </c>
      <c r="F23" s="83"/>
      <c r="G23" s="86">
        <v>58276.99999999992</v>
      </c>
      <c r="H23" s="83"/>
      <c r="I23" s="86">
        <v>38508.999999999956</v>
      </c>
      <c r="J23" s="83"/>
      <c r="K23" s="86">
        <v>3560.9999999999995</v>
      </c>
      <c r="L23" s="83"/>
      <c r="M23" s="86">
        <v>13485.000000000002</v>
      </c>
      <c r="N23" s="83"/>
      <c r="O23" s="86">
        <v>43</v>
      </c>
      <c r="P23" s="83"/>
      <c r="Q23" s="86">
        <v>5138.9999999999964</v>
      </c>
      <c r="R23" s="83"/>
      <c r="S23" s="86">
        <v>4015.0000000000005</v>
      </c>
      <c r="T23" s="83"/>
      <c r="U23" s="86">
        <v>29273.999999999989</v>
      </c>
      <c r="V23" s="83"/>
      <c r="W23" s="86">
        <v>303039.00000000093</v>
      </c>
    </row>
    <row r="24" spans="2:23" ht="16.5" customHeight="1" x14ac:dyDescent="0.25">
      <c r="B24" s="8" t="s">
        <v>10</v>
      </c>
      <c r="C24" s="13" t="s">
        <v>33</v>
      </c>
      <c r="D24" s="12"/>
      <c r="E24" s="85">
        <f t="shared" si="0"/>
        <v>26045.999999999985</v>
      </c>
      <c r="F24" s="83"/>
      <c r="G24" s="86">
        <v>2109.0000000000023</v>
      </c>
      <c r="H24" s="83"/>
      <c r="I24" s="86">
        <v>3849.9999999999973</v>
      </c>
      <c r="J24" s="83"/>
      <c r="K24" s="86">
        <v>949.00000000000034</v>
      </c>
      <c r="L24" s="83"/>
      <c r="M24" s="86">
        <v>169.00000000000003</v>
      </c>
      <c r="N24" s="83"/>
      <c r="O24" s="86"/>
      <c r="P24" s="83"/>
      <c r="Q24" s="86">
        <v>909.99999999999989</v>
      </c>
      <c r="R24" s="83"/>
      <c r="S24" s="86">
        <v>149</v>
      </c>
      <c r="T24" s="83"/>
      <c r="U24" s="86">
        <v>2903.9999999999995</v>
      </c>
      <c r="V24" s="83"/>
      <c r="W24" s="86">
        <v>15005.999999999987</v>
      </c>
    </row>
    <row r="25" spans="2:23" ht="16.5" customHeight="1" x14ac:dyDescent="0.25">
      <c r="B25" s="8" t="s">
        <v>11</v>
      </c>
      <c r="C25" s="13" t="s">
        <v>36</v>
      </c>
      <c r="D25" s="12"/>
      <c r="E25" s="85">
        <f t="shared" si="0"/>
        <v>223969.99999999951</v>
      </c>
      <c r="F25" s="83"/>
      <c r="G25" s="86">
        <v>37554.000000000022</v>
      </c>
      <c r="H25" s="83"/>
      <c r="I25" s="86">
        <v>29319.999999999931</v>
      </c>
      <c r="J25" s="83"/>
      <c r="K25" s="86">
        <v>7617.0000000000036</v>
      </c>
      <c r="L25" s="83"/>
      <c r="M25" s="86">
        <v>1135</v>
      </c>
      <c r="N25" s="83"/>
      <c r="O25" s="86"/>
      <c r="P25" s="83"/>
      <c r="Q25" s="86">
        <v>8366.9999999999909</v>
      </c>
      <c r="R25" s="83"/>
      <c r="S25" s="86">
        <v>1143.0000000000002</v>
      </c>
      <c r="T25" s="83"/>
      <c r="U25" s="86">
        <v>22165.999999999982</v>
      </c>
      <c r="V25" s="83"/>
      <c r="W25" s="86">
        <v>116667.99999999958</v>
      </c>
    </row>
    <row r="26" spans="2:23" ht="16.5" customHeight="1" x14ac:dyDescent="0.25">
      <c r="B26" s="8" t="s">
        <v>12</v>
      </c>
      <c r="C26" s="12" t="s">
        <v>34</v>
      </c>
      <c r="D26" s="12"/>
      <c r="E26" s="85">
        <f t="shared" si="0"/>
        <v>212826.00000000023</v>
      </c>
      <c r="F26" s="83"/>
      <c r="G26" s="86">
        <v>23263.999999999993</v>
      </c>
      <c r="H26" s="83"/>
      <c r="I26" s="86">
        <v>23956.999999999982</v>
      </c>
      <c r="J26" s="83"/>
      <c r="K26" s="86">
        <v>7944.0000000000009</v>
      </c>
      <c r="L26" s="83"/>
      <c r="M26" s="86">
        <v>1201</v>
      </c>
      <c r="N26" s="83"/>
      <c r="O26" s="86"/>
      <c r="P26" s="83"/>
      <c r="Q26" s="86">
        <v>15963.000000000004</v>
      </c>
      <c r="R26" s="83"/>
      <c r="S26" s="86">
        <v>1982</v>
      </c>
      <c r="T26" s="83"/>
      <c r="U26" s="86">
        <v>29525.999999999989</v>
      </c>
      <c r="V26" s="83"/>
      <c r="W26" s="86">
        <v>108989.00000000028</v>
      </c>
    </row>
    <row r="27" spans="2:23" ht="16.5" customHeight="1" x14ac:dyDescent="0.25">
      <c r="B27" s="14" t="s">
        <v>13</v>
      </c>
      <c r="C27" s="15" t="s">
        <v>37</v>
      </c>
      <c r="D27" s="55"/>
      <c r="E27" s="85">
        <f t="shared" si="0"/>
        <v>38442</v>
      </c>
      <c r="F27" s="83"/>
      <c r="G27" s="86">
        <v>6642.0000000000018</v>
      </c>
      <c r="H27" s="83"/>
      <c r="I27" s="86">
        <v>5665</v>
      </c>
      <c r="J27" s="83"/>
      <c r="K27" s="86">
        <v>1848.9999999999989</v>
      </c>
      <c r="L27" s="83"/>
      <c r="M27" s="86">
        <v>54</v>
      </c>
      <c r="N27" s="83"/>
      <c r="O27" s="86"/>
      <c r="P27" s="83"/>
      <c r="Q27" s="86">
        <v>2051.9999999999991</v>
      </c>
      <c r="R27" s="83"/>
      <c r="S27" s="86">
        <v>259</v>
      </c>
      <c r="T27" s="83"/>
      <c r="U27" s="86">
        <v>3772.9999999999986</v>
      </c>
      <c r="V27" s="83"/>
      <c r="W27" s="86">
        <v>18148.000000000004</v>
      </c>
    </row>
    <row r="28" spans="2:23" ht="16.5" customHeight="1" x14ac:dyDescent="0.25">
      <c r="B28" s="8" t="s">
        <v>14</v>
      </c>
      <c r="C28" s="13" t="s">
        <v>26</v>
      </c>
      <c r="D28" s="12"/>
      <c r="E28" s="85">
        <f t="shared" si="0"/>
        <v>69488.999999999985</v>
      </c>
      <c r="F28" s="83"/>
      <c r="G28" s="86">
        <v>6659.0000000000027</v>
      </c>
      <c r="H28" s="83"/>
      <c r="I28" s="86">
        <v>11459.000000000015</v>
      </c>
      <c r="J28" s="83"/>
      <c r="K28" s="86">
        <v>4043.9999999999973</v>
      </c>
      <c r="L28" s="83"/>
      <c r="M28" s="86">
        <v>102</v>
      </c>
      <c r="N28" s="83"/>
      <c r="O28" s="86">
        <v>2</v>
      </c>
      <c r="P28" s="83"/>
      <c r="Q28" s="86">
        <v>3276.0000000000032</v>
      </c>
      <c r="R28" s="83"/>
      <c r="S28" s="86">
        <v>640</v>
      </c>
      <c r="T28" s="83"/>
      <c r="U28" s="86">
        <v>8918.0000000000018</v>
      </c>
      <c r="V28" s="83"/>
      <c r="W28" s="86">
        <v>34388.999999999964</v>
      </c>
    </row>
    <row r="29" spans="2:23" ht="16.5" customHeight="1" x14ac:dyDescent="0.25">
      <c r="B29" s="8" t="s">
        <v>15</v>
      </c>
      <c r="C29" s="13" t="s">
        <v>38</v>
      </c>
      <c r="D29" s="12"/>
      <c r="E29" s="85">
        <f t="shared" si="0"/>
        <v>497437.99999999977</v>
      </c>
      <c r="F29" s="83"/>
      <c r="G29" s="86">
        <v>54021.999999999956</v>
      </c>
      <c r="H29" s="83"/>
      <c r="I29" s="86">
        <v>68050.99999999984</v>
      </c>
      <c r="J29" s="83"/>
      <c r="K29" s="86">
        <v>20276.999999999964</v>
      </c>
      <c r="L29" s="83"/>
      <c r="M29" s="86">
        <v>11051.000000000002</v>
      </c>
      <c r="N29" s="83"/>
      <c r="O29" s="86">
        <v>387.00000000000011</v>
      </c>
      <c r="P29" s="83"/>
      <c r="Q29" s="86">
        <v>13913.999999999991</v>
      </c>
      <c r="R29" s="83"/>
      <c r="S29" s="86">
        <v>17640</v>
      </c>
      <c r="T29" s="83"/>
      <c r="U29" s="86">
        <v>48215.999999999971</v>
      </c>
      <c r="V29" s="83"/>
      <c r="W29" s="86">
        <v>263880.00000000006</v>
      </c>
    </row>
    <row r="30" spans="2:23" ht="16.5" customHeight="1" x14ac:dyDescent="0.25">
      <c r="B30" s="8" t="s">
        <v>16</v>
      </c>
      <c r="C30" s="13" t="s">
        <v>39</v>
      </c>
      <c r="D30" s="12"/>
      <c r="E30" s="85">
        <f t="shared" si="0"/>
        <v>33887.999999999971</v>
      </c>
      <c r="F30" s="83"/>
      <c r="G30" s="86">
        <v>4050.0000000000027</v>
      </c>
      <c r="H30" s="83"/>
      <c r="I30" s="86">
        <v>5009.9999999999982</v>
      </c>
      <c r="J30" s="83"/>
      <c r="K30" s="86">
        <v>1431</v>
      </c>
      <c r="L30" s="83"/>
      <c r="M30" s="86">
        <v>142</v>
      </c>
      <c r="N30" s="83"/>
      <c r="O30" s="86">
        <v>33</v>
      </c>
      <c r="P30" s="83"/>
      <c r="Q30" s="86">
        <v>1194.0000000000002</v>
      </c>
      <c r="R30" s="83"/>
      <c r="S30" s="86">
        <v>182</v>
      </c>
      <c r="T30" s="83"/>
      <c r="U30" s="86">
        <v>2907.0000000000005</v>
      </c>
      <c r="V30" s="83"/>
      <c r="W30" s="86">
        <v>18938.999999999975</v>
      </c>
    </row>
    <row r="31" spans="2:23" ht="16.5" customHeight="1" x14ac:dyDescent="0.25">
      <c r="B31" s="8" t="s">
        <v>17</v>
      </c>
      <c r="C31" s="13" t="s">
        <v>40</v>
      </c>
      <c r="D31" s="12"/>
      <c r="E31" s="85">
        <f t="shared" si="0"/>
        <v>110844.00000000007</v>
      </c>
      <c r="F31" s="83"/>
      <c r="G31" s="86">
        <v>9724.9999999999818</v>
      </c>
      <c r="H31" s="83"/>
      <c r="I31" s="86">
        <v>16182.000000000044</v>
      </c>
      <c r="J31" s="83"/>
      <c r="K31" s="86">
        <v>6243.9999999999927</v>
      </c>
      <c r="L31" s="83"/>
      <c r="M31" s="86">
        <v>813.00000000000045</v>
      </c>
      <c r="N31" s="83"/>
      <c r="O31" s="86"/>
      <c r="P31" s="83"/>
      <c r="Q31" s="86">
        <v>4722.9999999999991</v>
      </c>
      <c r="R31" s="83"/>
      <c r="S31" s="86">
        <v>924.00000000000023</v>
      </c>
      <c r="T31" s="83"/>
      <c r="U31" s="86">
        <v>13134.999999999985</v>
      </c>
      <c r="V31" s="83"/>
      <c r="W31" s="86">
        <v>59098.000000000065</v>
      </c>
    </row>
    <row r="32" spans="2:23" ht="16.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  <c r="T32" s="83"/>
      <c r="U32" s="86">
        <v>0</v>
      </c>
      <c r="V32" s="83"/>
      <c r="W32" s="86">
        <v>0</v>
      </c>
    </row>
    <row r="33" spans="2:23" ht="16.5" customHeight="1" x14ac:dyDescent="0.25">
      <c r="B33" s="14" t="s">
        <v>19</v>
      </c>
      <c r="C33" s="15" t="s">
        <v>175</v>
      </c>
      <c r="D33" s="9"/>
      <c r="E33" s="85">
        <f t="shared" si="0"/>
        <v>16</v>
      </c>
      <c r="F33" s="83"/>
      <c r="G33" s="86">
        <v>0</v>
      </c>
      <c r="H33" s="83"/>
      <c r="I33" s="86">
        <v>0</v>
      </c>
      <c r="J33" s="83"/>
      <c r="K33" s="86">
        <v>0</v>
      </c>
      <c r="L33" s="83"/>
      <c r="M33" s="86">
        <v>0</v>
      </c>
      <c r="N33" s="83"/>
      <c r="O33" s="86">
        <v>0</v>
      </c>
      <c r="P33" s="83"/>
      <c r="Q33" s="86">
        <v>0</v>
      </c>
      <c r="R33" s="83"/>
      <c r="S33" s="86">
        <v>0</v>
      </c>
      <c r="T33" s="83"/>
      <c r="U33" s="86">
        <v>4</v>
      </c>
      <c r="V33" s="83"/>
      <c r="W33" s="86">
        <v>12</v>
      </c>
    </row>
    <row r="34" spans="2:23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  <c r="V34" s="32"/>
      <c r="W34" s="35"/>
    </row>
    <row r="35" spans="2:23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  <c r="V35" s="9"/>
    </row>
    <row r="36" spans="2:23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</row>
    <row r="37" spans="2:23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</row>
    <row r="38" spans="2:23" x14ac:dyDescent="0.25">
      <c r="D38" s="12"/>
      <c r="E38" s="44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</row>
    <row r="40" spans="2:23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</row>
    <row r="41" spans="2:23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</row>
    <row r="42" spans="2:23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</row>
    <row r="43" spans="2:23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</row>
    <row r="44" spans="2:23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</row>
    <row r="45" spans="2:23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</row>
    <row r="46" spans="2:23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</row>
    <row r="48" spans="2:23" x14ac:dyDescent="0.2">
      <c r="D48" s="19"/>
      <c r="F48" s="19"/>
      <c r="H48" s="2"/>
      <c r="J48" s="2"/>
      <c r="L48" s="2"/>
      <c r="N48" s="2"/>
      <c r="P48" s="2"/>
      <c r="R48" s="2"/>
      <c r="T48" s="2"/>
      <c r="V48" s="2"/>
    </row>
    <row r="49" spans="4:22" x14ac:dyDescent="0.2">
      <c r="D49" s="20"/>
      <c r="F49" s="20"/>
      <c r="H49" s="4"/>
      <c r="J49" s="4"/>
      <c r="L49" s="4"/>
      <c r="N49" s="4"/>
      <c r="P49" s="4"/>
      <c r="R49" s="4"/>
      <c r="T49" s="4"/>
      <c r="V49" s="4"/>
    </row>
    <row r="50" spans="4:22" x14ac:dyDescent="0.2">
      <c r="D50" s="20"/>
      <c r="F50" s="20"/>
      <c r="H50" s="4"/>
      <c r="J50" s="4"/>
      <c r="L50" s="4"/>
      <c r="N50" s="4"/>
      <c r="P50" s="4"/>
      <c r="R50" s="4"/>
      <c r="T50" s="4"/>
      <c r="V50" s="4"/>
    </row>
  </sheetData>
  <mergeCells count="5">
    <mergeCell ref="B3:W3"/>
    <mergeCell ref="B5:W5"/>
    <mergeCell ref="B6:W6"/>
    <mergeCell ref="B8:C10"/>
    <mergeCell ref="E8:W8"/>
  </mergeCells>
  <pageMargins left="0.31496062992125984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V50"/>
  <sheetViews>
    <sheetView workbookViewId="0"/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1.7109375" style="28" customWidth="1"/>
    <col min="5" max="5" width="0.85546875" style="29" customWidth="1"/>
    <col min="6" max="6" width="9.7109375" style="28" customWidth="1"/>
    <col min="7" max="7" width="0.85546875" style="28" customWidth="1"/>
    <col min="8" max="8" width="9.140625" style="28" customWidth="1"/>
    <col min="9" max="9" width="0.85546875" style="28" customWidth="1"/>
    <col min="10" max="10" width="9.85546875" style="28" customWidth="1"/>
    <col min="11" max="11" width="0.85546875" style="28" customWidth="1"/>
    <col min="12" max="12" width="10" style="28" customWidth="1"/>
    <col min="13" max="13" width="0.85546875" style="28" customWidth="1"/>
    <col min="14" max="14" width="9" style="28" customWidth="1"/>
    <col min="15" max="15" width="0.85546875" style="28" customWidth="1"/>
    <col min="16" max="16" width="11.7109375" style="28" customWidth="1"/>
    <col min="17" max="17" width="0.85546875" style="28" customWidth="1"/>
    <col min="18" max="18" width="11.7109375" style="28" customWidth="1"/>
    <col min="19" max="19" width="0.85546875" style="28" customWidth="1"/>
    <col min="20" max="20" width="11.7109375" style="28" customWidth="1"/>
    <col min="21" max="21" width="0.85546875" style="28" customWidth="1"/>
    <col min="22" max="22" width="11.7109375" style="28" customWidth="1"/>
    <col min="23" max="16384" width="9.140625" style="28"/>
  </cols>
  <sheetData>
    <row r="2" spans="2:22" ht="15" x14ac:dyDescent="0.25">
      <c r="B2" s="27"/>
      <c r="D2" s="27"/>
      <c r="F2" s="27"/>
      <c r="H2" s="27"/>
      <c r="L2" s="27"/>
      <c r="P2" s="27"/>
      <c r="V2" s="27" t="s">
        <v>282</v>
      </c>
    </row>
    <row r="3" spans="2:22" ht="23.25" customHeight="1" x14ac:dyDescent="0.25">
      <c r="B3" s="140" t="s">
        <v>312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2:22" ht="3.75" customHeight="1" x14ac:dyDescent="0.25"/>
    <row r="5" spans="2:22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</row>
    <row r="6" spans="2:22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</row>
    <row r="8" spans="2:22" ht="18" customHeight="1" x14ac:dyDescent="0.2">
      <c r="B8" s="148" t="s">
        <v>47</v>
      </c>
      <c r="C8" s="54"/>
      <c r="D8" s="149" t="s">
        <v>302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</row>
    <row r="9" spans="2:22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84" customHeight="1" x14ac:dyDescent="0.2">
      <c r="B10" s="148"/>
      <c r="C10" s="54"/>
      <c r="D10" s="70" t="s">
        <v>20</v>
      </c>
      <c r="E10" s="54"/>
      <c r="F10" s="58" t="s">
        <v>303</v>
      </c>
      <c r="G10" s="59"/>
      <c r="H10" s="58" t="s">
        <v>304</v>
      </c>
      <c r="I10" s="59"/>
      <c r="J10" s="58" t="s">
        <v>305</v>
      </c>
      <c r="K10" s="59"/>
      <c r="L10" s="58" t="s">
        <v>306</v>
      </c>
      <c r="M10" s="59"/>
      <c r="N10" s="58" t="s">
        <v>307</v>
      </c>
      <c r="O10" s="59"/>
      <c r="P10" s="58" t="s">
        <v>308</v>
      </c>
      <c r="Q10" s="59"/>
      <c r="R10" s="58" t="s">
        <v>309</v>
      </c>
      <c r="S10" s="59"/>
      <c r="T10" s="58" t="s">
        <v>310</v>
      </c>
      <c r="U10" s="59"/>
      <c r="V10" s="58" t="s">
        <v>311</v>
      </c>
    </row>
    <row r="11" spans="2:22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42"/>
      <c r="Q11" s="32"/>
      <c r="R11" s="42"/>
      <c r="S11" s="32"/>
      <c r="T11" s="32"/>
      <c r="U11" s="32"/>
      <c r="V11" s="32"/>
    </row>
    <row r="12" spans="2:22" ht="17.25" customHeight="1" x14ac:dyDescent="0.25">
      <c r="B12" s="5" t="s">
        <v>20</v>
      </c>
      <c r="C12" s="43"/>
      <c r="D12" s="85">
        <v>5018292.9999999935</v>
      </c>
      <c r="E12" s="83">
        <v>299619</v>
      </c>
      <c r="F12" s="85">
        <v>662426.00000000081</v>
      </c>
      <c r="G12" s="79"/>
      <c r="H12" s="85">
        <v>640178.9999999986</v>
      </c>
      <c r="I12" s="79"/>
      <c r="J12" s="85">
        <v>265930.99999999907</v>
      </c>
      <c r="K12" s="79"/>
      <c r="L12" s="85">
        <v>54522.999999999898</v>
      </c>
      <c r="M12" s="79"/>
      <c r="N12" s="85">
        <v>888.00000000000011</v>
      </c>
      <c r="O12" s="79"/>
      <c r="P12" s="85">
        <v>324480.99999999913</v>
      </c>
      <c r="Q12" s="79"/>
      <c r="R12" s="85">
        <v>55353.000000000058</v>
      </c>
      <c r="S12" s="79"/>
      <c r="T12" s="85">
        <v>549298.99999999674</v>
      </c>
      <c r="U12" s="79"/>
      <c r="V12" s="85">
        <v>2465212.9999999991</v>
      </c>
    </row>
    <row r="13" spans="2:22" ht="17.25" customHeight="1" x14ac:dyDescent="0.25">
      <c r="B13" s="17" t="s">
        <v>48</v>
      </c>
      <c r="C13" s="9"/>
      <c r="D13" s="85">
        <v>422271.99999999965</v>
      </c>
      <c r="E13" s="83"/>
      <c r="F13" s="86">
        <v>43505.999999999876</v>
      </c>
      <c r="G13" s="83"/>
      <c r="H13" s="86">
        <v>53272.999999999854</v>
      </c>
      <c r="I13" s="83"/>
      <c r="J13" s="86">
        <v>45775</v>
      </c>
      <c r="K13" s="83"/>
      <c r="L13" s="86">
        <v>5260.0000000000045</v>
      </c>
      <c r="M13" s="83"/>
      <c r="N13" s="86">
        <v>165</v>
      </c>
      <c r="O13" s="83"/>
      <c r="P13" s="86">
        <v>49623.000000000058</v>
      </c>
      <c r="Q13" s="83"/>
      <c r="R13" s="86">
        <v>10429.999999999993</v>
      </c>
      <c r="S13" s="83"/>
      <c r="T13" s="86">
        <v>59865.999999999745</v>
      </c>
      <c r="U13" s="83"/>
      <c r="V13" s="86">
        <v>154374.00000000012</v>
      </c>
    </row>
    <row r="14" spans="2:22" ht="17.25" customHeight="1" x14ac:dyDescent="0.25">
      <c r="B14" s="17" t="s">
        <v>49</v>
      </c>
      <c r="C14" s="9"/>
      <c r="D14" s="85">
        <v>48797.000000000015</v>
      </c>
      <c r="E14" s="83">
        <v>42867.000000000015</v>
      </c>
      <c r="F14" s="86">
        <v>5930.0000000000027</v>
      </c>
      <c r="G14" s="83"/>
      <c r="H14" s="86">
        <v>8162.0000000000091</v>
      </c>
      <c r="I14" s="83"/>
      <c r="J14" s="86">
        <v>3040.9999999999977</v>
      </c>
      <c r="K14" s="83"/>
      <c r="L14" s="86">
        <v>1821.0000000000002</v>
      </c>
      <c r="M14" s="83"/>
      <c r="N14" s="86">
        <v>10</v>
      </c>
      <c r="O14" s="83"/>
      <c r="P14" s="86">
        <v>3338.0000000000005</v>
      </c>
      <c r="Q14" s="83"/>
      <c r="R14" s="86">
        <v>541.00000000000011</v>
      </c>
      <c r="S14" s="83"/>
      <c r="T14" s="86">
        <v>4088.0000000000014</v>
      </c>
      <c r="U14" s="83"/>
      <c r="V14" s="86">
        <v>21866.000000000007</v>
      </c>
    </row>
    <row r="15" spans="2:22" ht="17.25" customHeight="1" x14ac:dyDescent="0.25">
      <c r="B15" s="17" t="s">
        <v>51</v>
      </c>
      <c r="C15" s="9"/>
      <c r="D15" s="85">
        <v>307441.00000000012</v>
      </c>
      <c r="E15" s="83">
        <v>291423.00000000012</v>
      </c>
      <c r="F15" s="86">
        <v>16017.999999999985</v>
      </c>
      <c r="G15" s="83"/>
      <c r="H15" s="86">
        <v>39017.000000000065</v>
      </c>
      <c r="I15" s="83"/>
      <c r="J15" s="86">
        <v>36016.999999999993</v>
      </c>
      <c r="K15" s="83"/>
      <c r="L15" s="86">
        <v>2408</v>
      </c>
      <c r="M15" s="83"/>
      <c r="N15" s="86">
        <v>38</v>
      </c>
      <c r="O15" s="83"/>
      <c r="P15" s="86">
        <v>41799.999999999884</v>
      </c>
      <c r="Q15" s="83"/>
      <c r="R15" s="86">
        <v>8933.0000000000018</v>
      </c>
      <c r="S15" s="83"/>
      <c r="T15" s="86">
        <v>55980.999999999898</v>
      </c>
      <c r="U15" s="83"/>
      <c r="V15" s="86">
        <v>107229.00000000028</v>
      </c>
    </row>
    <row r="16" spans="2:22" ht="17.25" customHeight="1" x14ac:dyDescent="0.25">
      <c r="B16" s="17" t="s">
        <v>50</v>
      </c>
      <c r="C16" s="9"/>
      <c r="D16" s="85">
        <v>39713.000000000007</v>
      </c>
      <c r="E16" s="83">
        <v>35379</v>
      </c>
      <c r="F16" s="86">
        <v>4334.0000000000009</v>
      </c>
      <c r="G16" s="83"/>
      <c r="H16" s="86">
        <v>6389.9999999999955</v>
      </c>
      <c r="I16" s="83"/>
      <c r="J16" s="86">
        <v>5076.0000000000018</v>
      </c>
      <c r="K16" s="83"/>
      <c r="L16" s="86">
        <v>108</v>
      </c>
      <c r="M16" s="83"/>
      <c r="N16" s="86"/>
      <c r="O16" s="83"/>
      <c r="P16" s="86">
        <v>4072.9999999999973</v>
      </c>
      <c r="Q16" s="83"/>
      <c r="R16" s="86">
        <v>40</v>
      </c>
      <c r="S16" s="83"/>
      <c r="T16" s="86">
        <v>6061.9999999999927</v>
      </c>
      <c r="U16" s="83"/>
      <c r="V16" s="86">
        <v>13630.000000000018</v>
      </c>
    </row>
    <row r="17" spans="2:22" ht="17.25" customHeight="1" x14ac:dyDescent="0.25">
      <c r="B17" s="17" t="s">
        <v>52</v>
      </c>
      <c r="C17" s="9"/>
      <c r="D17" s="85">
        <v>58251.000000000015</v>
      </c>
      <c r="E17" s="83">
        <v>49619.000000000015</v>
      </c>
      <c r="F17" s="86">
        <v>8631.9999999999945</v>
      </c>
      <c r="G17" s="83"/>
      <c r="H17" s="86">
        <v>6634.0000000000027</v>
      </c>
      <c r="I17" s="83"/>
      <c r="J17" s="86">
        <v>1523.9999999999995</v>
      </c>
      <c r="K17" s="83"/>
      <c r="L17" s="86">
        <v>718</v>
      </c>
      <c r="M17" s="83"/>
      <c r="N17" s="86">
        <v>2</v>
      </c>
      <c r="O17" s="83"/>
      <c r="P17" s="86">
        <v>1710</v>
      </c>
      <c r="Q17" s="83"/>
      <c r="R17" s="86">
        <v>904.00000000000023</v>
      </c>
      <c r="S17" s="83"/>
      <c r="T17" s="86">
        <v>3839.0000000000009</v>
      </c>
      <c r="U17" s="83"/>
      <c r="V17" s="86">
        <v>34288.000000000015</v>
      </c>
    </row>
    <row r="18" spans="2:22" ht="17.25" customHeight="1" x14ac:dyDescent="0.25">
      <c r="B18" s="17" t="s">
        <v>53</v>
      </c>
      <c r="C18" s="9"/>
      <c r="D18" s="85">
        <v>164554.00000000012</v>
      </c>
      <c r="E18" s="83">
        <v>143367.00000000012</v>
      </c>
      <c r="F18" s="86">
        <v>21187.000000000011</v>
      </c>
      <c r="G18" s="83"/>
      <c r="H18" s="86">
        <v>24582.000000000025</v>
      </c>
      <c r="I18" s="83"/>
      <c r="J18" s="86">
        <v>9728.9999999999891</v>
      </c>
      <c r="K18" s="83"/>
      <c r="L18" s="86">
        <v>2021.0000000000005</v>
      </c>
      <c r="M18" s="83"/>
      <c r="N18" s="86">
        <v>41</v>
      </c>
      <c r="O18" s="83"/>
      <c r="P18" s="86">
        <v>9397</v>
      </c>
      <c r="Q18" s="83"/>
      <c r="R18" s="86">
        <v>2226</v>
      </c>
      <c r="S18" s="83"/>
      <c r="T18" s="86">
        <v>24990.999999999978</v>
      </c>
      <c r="U18" s="83"/>
      <c r="V18" s="86">
        <v>70380.000000000116</v>
      </c>
    </row>
    <row r="19" spans="2:22" ht="17.25" customHeight="1" x14ac:dyDescent="0.25">
      <c r="B19" s="17" t="s">
        <v>54</v>
      </c>
      <c r="C19" s="12"/>
      <c r="D19" s="85">
        <v>62417.999999999985</v>
      </c>
      <c r="E19" s="83">
        <v>51240.999999999993</v>
      </c>
      <c r="F19" s="86">
        <v>11176.999999999989</v>
      </c>
      <c r="G19" s="83"/>
      <c r="H19" s="86">
        <v>8156.0000000000082</v>
      </c>
      <c r="I19" s="83"/>
      <c r="J19" s="86">
        <v>1946.9999999999995</v>
      </c>
      <c r="K19" s="83"/>
      <c r="L19" s="86">
        <v>231</v>
      </c>
      <c r="M19" s="83"/>
      <c r="N19" s="86">
        <v>10</v>
      </c>
      <c r="O19" s="83"/>
      <c r="P19" s="86">
        <v>4116.0000000000036</v>
      </c>
      <c r="Q19" s="83"/>
      <c r="R19" s="86">
        <v>77</v>
      </c>
      <c r="S19" s="83"/>
      <c r="T19" s="86">
        <v>6751.0000000000036</v>
      </c>
      <c r="U19" s="83"/>
      <c r="V19" s="86">
        <v>29952.999999999978</v>
      </c>
    </row>
    <row r="20" spans="2:22" ht="17.25" customHeight="1" x14ac:dyDescent="0.25">
      <c r="B20" s="17" t="s">
        <v>55</v>
      </c>
      <c r="C20" s="12"/>
      <c r="D20" s="85">
        <v>155250.00000000006</v>
      </c>
      <c r="E20" s="83">
        <v>132918.00000000006</v>
      </c>
      <c r="F20" s="86">
        <v>22331.999999999978</v>
      </c>
      <c r="G20" s="83"/>
      <c r="H20" s="86">
        <v>32985</v>
      </c>
      <c r="I20" s="83"/>
      <c r="J20" s="86">
        <v>2796.9999999999973</v>
      </c>
      <c r="K20" s="83"/>
      <c r="L20" s="86">
        <v>713.00000000000023</v>
      </c>
      <c r="M20" s="83"/>
      <c r="N20" s="86"/>
      <c r="O20" s="83"/>
      <c r="P20" s="86">
        <v>3271.9999999999968</v>
      </c>
      <c r="Q20" s="83"/>
      <c r="R20" s="86">
        <v>730.99999999999943</v>
      </c>
      <c r="S20" s="83"/>
      <c r="T20" s="86">
        <v>9811.9999999999909</v>
      </c>
      <c r="U20" s="83"/>
      <c r="V20" s="86">
        <v>82608.000000000073</v>
      </c>
    </row>
    <row r="21" spans="2:22" ht="17.25" customHeight="1" x14ac:dyDescent="0.25">
      <c r="B21" s="17" t="s">
        <v>56</v>
      </c>
      <c r="C21" s="12"/>
      <c r="D21" s="85">
        <v>42162.000000000015</v>
      </c>
      <c r="E21" s="83">
        <v>38279.000000000015</v>
      </c>
      <c r="F21" s="86">
        <v>3883.0000000000018</v>
      </c>
      <c r="G21" s="83"/>
      <c r="H21" s="86">
        <v>4804.9999999999945</v>
      </c>
      <c r="I21" s="83"/>
      <c r="J21" s="86">
        <v>2556.9999999999986</v>
      </c>
      <c r="K21" s="83"/>
      <c r="L21" s="86">
        <v>174.00000000000003</v>
      </c>
      <c r="M21" s="83"/>
      <c r="N21" s="86"/>
      <c r="O21" s="83"/>
      <c r="P21" s="86">
        <v>2298.9999999999977</v>
      </c>
      <c r="Q21" s="83"/>
      <c r="R21" s="86">
        <v>29</v>
      </c>
      <c r="S21" s="83"/>
      <c r="T21" s="86">
        <v>6689.9999999999873</v>
      </c>
      <c r="U21" s="83"/>
      <c r="V21" s="86">
        <v>21725.00000000004</v>
      </c>
    </row>
    <row r="22" spans="2:22" ht="17.25" customHeight="1" x14ac:dyDescent="0.25">
      <c r="B22" s="17" t="s">
        <v>57</v>
      </c>
      <c r="C22" s="12"/>
      <c r="D22" s="85">
        <v>183403.00000000012</v>
      </c>
      <c r="E22" s="83">
        <v>163530.00000000012</v>
      </c>
      <c r="F22" s="86">
        <v>19873.000000000033</v>
      </c>
      <c r="G22" s="83"/>
      <c r="H22" s="86">
        <v>30502.999999999978</v>
      </c>
      <c r="I22" s="83"/>
      <c r="J22" s="86">
        <v>5956.9999999999955</v>
      </c>
      <c r="K22" s="83"/>
      <c r="L22" s="86">
        <v>2258.9999999999986</v>
      </c>
      <c r="M22" s="83"/>
      <c r="N22" s="86">
        <v>18</v>
      </c>
      <c r="O22" s="83"/>
      <c r="P22" s="86">
        <v>12016.000000000013</v>
      </c>
      <c r="Q22" s="83"/>
      <c r="R22" s="86">
        <v>1622.0000000000009</v>
      </c>
      <c r="S22" s="83"/>
      <c r="T22" s="86">
        <v>18265.000000000047</v>
      </c>
      <c r="U22" s="83"/>
      <c r="V22" s="86">
        <v>92890.000000000073</v>
      </c>
    </row>
    <row r="23" spans="2:22" ht="17.25" customHeight="1" x14ac:dyDescent="0.25">
      <c r="B23" s="17" t="s">
        <v>58</v>
      </c>
      <c r="C23" s="12"/>
      <c r="D23" s="85">
        <v>1875339.999999996</v>
      </c>
      <c r="E23" s="83">
        <v>1557914.9999999953</v>
      </c>
      <c r="F23" s="86">
        <v>317425.0000000007</v>
      </c>
      <c r="G23" s="83"/>
      <c r="H23" s="86">
        <v>205369.00000000006</v>
      </c>
      <c r="I23" s="83"/>
      <c r="J23" s="86">
        <v>30088.999999999953</v>
      </c>
      <c r="K23" s="83"/>
      <c r="L23" s="86">
        <v>23009.000000000036</v>
      </c>
      <c r="M23" s="83"/>
      <c r="N23" s="86">
        <v>513</v>
      </c>
      <c r="O23" s="83"/>
      <c r="P23" s="86">
        <v>60782.999999999978</v>
      </c>
      <c r="Q23" s="83"/>
      <c r="R23" s="86">
        <v>16454</v>
      </c>
      <c r="S23" s="83"/>
      <c r="T23" s="86">
        <v>161302.00000000023</v>
      </c>
      <c r="U23" s="83"/>
      <c r="V23" s="86">
        <v>1060395.9999999951</v>
      </c>
    </row>
    <row r="24" spans="2:22" ht="17.25" customHeight="1" x14ac:dyDescent="0.25">
      <c r="B24" s="17" t="s">
        <v>59</v>
      </c>
      <c r="C24" s="12"/>
      <c r="D24" s="85">
        <v>28481.999999999996</v>
      </c>
      <c r="E24" s="83">
        <v>24983.999999999996</v>
      </c>
      <c r="F24" s="86">
        <v>3497.9999999999991</v>
      </c>
      <c r="G24" s="83"/>
      <c r="H24" s="86">
        <v>4370.9999999999991</v>
      </c>
      <c r="I24" s="83"/>
      <c r="J24" s="86">
        <v>1264.9999999999998</v>
      </c>
      <c r="K24" s="83"/>
      <c r="L24" s="86">
        <v>94</v>
      </c>
      <c r="M24" s="83"/>
      <c r="N24" s="86"/>
      <c r="O24" s="83"/>
      <c r="P24" s="86">
        <v>1562.9999999999998</v>
      </c>
      <c r="Q24" s="83"/>
      <c r="R24" s="86">
        <v>283</v>
      </c>
      <c r="S24" s="83"/>
      <c r="T24" s="86">
        <v>2660.9999999999995</v>
      </c>
      <c r="U24" s="83"/>
      <c r="V24" s="86">
        <v>14746.999999999998</v>
      </c>
    </row>
    <row r="25" spans="2:22" ht="17.25" customHeight="1" x14ac:dyDescent="0.25">
      <c r="B25" s="17" t="s">
        <v>60</v>
      </c>
      <c r="C25" s="12"/>
      <c r="D25" s="85">
        <v>773138.00000000047</v>
      </c>
      <c r="E25" s="83">
        <v>687661.00000000047</v>
      </c>
      <c r="F25" s="86">
        <v>85477.000000000058</v>
      </c>
      <c r="G25" s="83"/>
      <c r="H25" s="86">
        <v>90096.999999999869</v>
      </c>
      <c r="I25" s="83"/>
      <c r="J25" s="86">
        <v>68806.999999999971</v>
      </c>
      <c r="K25" s="83"/>
      <c r="L25" s="86">
        <v>6699.9999999999945</v>
      </c>
      <c r="M25" s="83"/>
      <c r="N25" s="86">
        <v>72</v>
      </c>
      <c r="O25" s="83"/>
      <c r="P25" s="86">
        <v>72363.999999999782</v>
      </c>
      <c r="Q25" s="83"/>
      <c r="R25" s="86">
        <v>4311.0000000000027</v>
      </c>
      <c r="S25" s="83"/>
      <c r="T25" s="86">
        <v>93027.999999999927</v>
      </c>
      <c r="U25" s="83"/>
      <c r="V25" s="86">
        <v>352282.00000000087</v>
      </c>
    </row>
    <row r="26" spans="2:22" ht="17.25" customHeight="1" x14ac:dyDescent="0.25">
      <c r="B26" s="17" t="s">
        <v>61</v>
      </c>
      <c r="C26" s="12"/>
      <c r="D26" s="85">
        <v>210623.00000000017</v>
      </c>
      <c r="E26" s="83">
        <v>179106.00000000015</v>
      </c>
      <c r="F26" s="86">
        <v>31517.000000000018</v>
      </c>
      <c r="G26" s="83"/>
      <c r="H26" s="86">
        <v>37578.000000000058</v>
      </c>
      <c r="I26" s="83"/>
      <c r="J26" s="86">
        <v>10331.000000000002</v>
      </c>
      <c r="K26" s="83"/>
      <c r="L26" s="86">
        <v>4150.9999999999991</v>
      </c>
      <c r="M26" s="83"/>
      <c r="N26" s="86"/>
      <c r="O26" s="83"/>
      <c r="P26" s="86">
        <v>8241.0000000000036</v>
      </c>
      <c r="Q26" s="83"/>
      <c r="R26" s="86">
        <v>574</v>
      </c>
      <c r="S26" s="83"/>
      <c r="T26" s="86">
        <v>16482.999999999971</v>
      </c>
      <c r="U26" s="83"/>
      <c r="V26" s="86">
        <v>101748.00000000012</v>
      </c>
    </row>
    <row r="27" spans="2:22" ht="17.25" customHeight="1" x14ac:dyDescent="0.25">
      <c r="B27" s="17" t="s">
        <v>62</v>
      </c>
      <c r="C27" s="55"/>
      <c r="D27" s="85">
        <v>366135.00000000012</v>
      </c>
      <c r="E27" s="83">
        <v>322534.00000000012</v>
      </c>
      <c r="F27" s="86">
        <v>43600.999999999964</v>
      </c>
      <c r="G27" s="83"/>
      <c r="H27" s="86">
        <v>52038.000000000044</v>
      </c>
      <c r="I27" s="83"/>
      <c r="J27" s="86">
        <v>13896</v>
      </c>
      <c r="K27" s="83"/>
      <c r="L27" s="86">
        <v>3701.0000000000009</v>
      </c>
      <c r="M27" s="83"/>
      <c r="N27" s="86">
        <v>14</v>
      </c>
      <c r="O27" s="83"/>
      <c r="P27" s="86">
        <v>17349.999999999971</v>
      </c>
      <c r="Q27" s="83"/>
      <c r="R27" s="86">
        <v>6628.0000000000018</v>
      </c>
      <c r="S27" s="83"/>
      <c r="T27" s="86">
        <v>33534.999999999956</v>
      </c>
      <c r="U27" s="83"/>
      <c r="V27" s="86">
        <v>195372.00000000017</v>
      </c>
    </row>
    <row r="28" spans="2:22" ht="17.25" customHeight="1" x14ac:dyDescent="0.25">
      <c r="B28" s="17" t="s">
        <v>63</v>
      </c>
      <c r="C28" s="12"/>
      <c r="D28" s="85">
        <v>118044</v>
      </c>
      <c r="E28" s="83">
        <v>112944</v>
      </c>
      <c r="F28" s="86">
        <v>5100.0000000000045</v>
      </c>
      <c r="G28" s="83"/>
      <c r="H28" s="86">
        <v>11168.000000000013</v>
      </c>
      <c r="I28" s="83"/>
      <c r="J28" s="86">
        <v>11645.999999999985</v>
      </c>
      <c r="K28" s="83"/>
      <c r="L28" s="86">
        <v>452</v>
      </c>
      <c r="M28" s="83"/>
      <c r="N28" s="86"/>
      <c r="O28" s="83"/>
      <c r="P28" s="86">
        <v>19486.000000000015</v>
      </c>
      <c r="Q28" s="83"/>
      <c r="R28" s="86">
        <v>1331</v>
      </c>
      <c r="S28" s="83"/>
      <c r="T28" s="86">
        <v>21825.000000000004</v>
      </c>
      <c r="U28" s="83"/>
      <c r="V28" s="86">
        <v>47035.999999999978</v>
      </c>
    </row>
    <row r="29" spans="2:22" ht="17.25" customHeight="1" x14ac:dyDescent="0.25">
      <c r="B29" s="17" t="s">
        <v>64</v>
      </c>
      <c r="C29" s="12"/>
      <c r="D29" s="85">
        <v>49235.000000000015</v>
      </c>
      <c r="E29" s="83">
        <v>43928.000000000007</v>
      </c>
      <c r="F29" s="86">
        <v>5307.0000000000009</v>
      </c>
      <c r="G29" s="83"/>
      <c r="H29" s="86">
        <v>7388</v>
      </c>
      <c r="I29" s="83"/>
      <c r="J29" s="86">
        <v>6708.9999999999982</v>
      </c>
      <c r="K29" s="83"/>
      <c r="L29" s="86">
        <v>373.99999999999989</v>
      </c>
      <c r="M29" s="83"/>
      <c r="N29" s="86">
        <v>4</v>
      </c>
      <c r="O29" s="83"/>
      <c r="P29" s="86">
        <v>3298.9999999999991</v>
      </c>
      <c r="Q29" s="83"/>
      <c r="R29" s="86">
        <v>98</v>
      </c>
      <c r="S29" s="83"/>
      <c r="T29" s="86">
        <v>8036.0000000000027</v>
      </c>
      <c r="U29" s="83"/>
      <c r="V29" s="86">
        <v>18020.000000000007</v>
      </c>
    </row>
    <row r="30" spans="2:22" ht="17.25" customHeight="1" x14ac:dyDescent="0.25">
      <c r="B30" s="17" t="s">
        <v>65</v>
      </c>
      <c r="C30" s="12"/>
      <c r="D30" s="85">
        <v>113035.00000000007</v>
      </c>
      <c r="E30" s="83">
        <v>99406.000000000058</v>
      </c>
      <c r="F30" s="86">
        <v>13629.000000000009</v>
      </c>
      <c r="G30" s="83"/>
      <c r="H30" s="86">
        <v>17663.000000000007</v>
      </c>
      <c r="I30" s="83"/>
      <c r="J30" s="86">
        <v>8767.9999999999964</v>
      </c>
      <c r="K30" s="83"/>
      <c r="L30" s="86">
        <v>328.99999999999989</v>
      </c>
      <c r="M30" s="83"/>
      <c r="N30" s="86">
        <v>1</v>
      </c>
      <c r="O30" s="83"/>
      <c r="P30" s="86">
        <v>9751.0000000000073</v>
      </c>
      <c r="Q30" s="83"/>
      <c r="R30" s="86">
        <v>141</v>
      </c>
      <c r="S30" s="83"/>
      <c r="T30" s="86">
        <v>16083.99999999998</v>
      </c>
      <c r="U30" s="83"/>
      <c r="V30" s="86">
        <v>46669.000000000073</v>
      </c>
    </row>
    <row r="31" spans="2:22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</row>
    <row r="32" spans="2:22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</row>
    <row r="33" spans="3:21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</row>
    <row r="34" spans="3:21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</row>
    <row r="35" spans="3:21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3:21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</row>
    <row r="37" spans="3:21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</row>
    <row r="38" spans="3:21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3:21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</row>
    <row r="40" spans="3:21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</row>
    <row r="41" spans="3:21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</row>
    <row r="42" spans="3:21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</row>
    <row r="43" spans="3:21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</row>
    <row r="44" spans="3:21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</row>
    <row r="45" spans="3:21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</row>
    <row r="46" spans="3:21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</row>
    <row r="48" spans="3:21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</row>
    <row r="49" spans="3:21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</row>
    <row r="50" spans="3:21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</row>
  </sheetData>
  <mergeCells count="5">
    <mergeCell ref="B3:V3"/>
    <mergeCell ref="B5:V5"/>
    <mergeCell ref="B6:V6"/>
    <mergeCell ref="B8:B10"/>
    <mergeCell ref="D8:V8"/>
  </mergeCells>
  <pageMargins left="0.51181102362204722" right="0.11811023622047245" top="0.55118110236220474" bottom="0" header="0.31496062992125984" footer="0.31496062992125984"/>
  <pageSetup paperSize="9" scale="9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0.5703125" style="28" customWidth="1"/>
    <col min="6" max="6" width="0.85546875" style="29" customWidth="1"/>
    <col min="7" max="7" width="10.5703125" style="28" customWidth="1"/>
    <col min="8" max="8" width="0.85546875" style="28" customWidth="1"/>
    <col min="9" max="9" width="10.5703125" style="28" customWidth="1"/>
    <col min="10" max="10" width="0.85546875" style="28" customWidth="1"/>
    <col min="11" max="11" width="10.5703125" style="28" customWidth="1"/>
    <col min="12" max="12" width="0.85546875" style="28" customWidth="1"/>
    <col min="13" max="13" width="10.570312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I2" s="27"/>
      <c r="O2" s="27" t="s">
        <v>284</v>
      </c>
    </row>
    <row r="3" spans="2:15" ht="28.5" customHeight="1" x14ac:dyDescent="0.25">
      <c r="B3" s="140" t="s">
        <v>320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3.75" customHeight="1" x14ac:dyDescent="0.25"/>
    <row r="5" spans="2:15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48" t="s">
        <v>43</v>
      </c>
      <c r="C8" s="148"/>
      <c r="D8" s="54"/>
      <c r="E8" s="149" t="s">
        <v>302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</row>
    <row r="9" spans="2:15" s="29" customFormat="1" ht="3.75" customHeight="1" x14ac:dyDescent="0.2">
      <c r="B9" s="148"/>
      <c r="C9" s="148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80.25" customHeight="1" x14ac:dyDescent="0.2">
      <c r="B10" s="148"/>
      <c r="C10" s="148"/>
      <c r="D10" s="54"/>
      <c r="E10" s="70" t="s">
        <v>20</v>
      </c>
      <c r="F10" s="54"/>
      <c r="G10" s="58" t="s">
        <v>314</v>
      </c>
      <c r="H10" s="59"/>
      <c r="I10" s="58" t="s">
        <v>315</v>
      </c>
      <c r="J10" s="59"/>
      <c r="K10" s="58" t="s">
        <v>316</v>
      </c>
      <c r="L10" s="59"/>
      <c r="M10" s="58" t="s">
        <v>317</v>
      </c>
      <c r="N10" s="59"/>
      <c r="O10" s="58" t="s">
        <v>318</v>
      </c>
    </row>
    <row r="11" spans="2:15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20</v>
      </c>
      <c r="D12" s="43"/>
      <c r="E12" s="85">
        <f>+G12+I12+K12+M12+O12</f>
        <v>76981.000000000015</v>
      </c>
      <c r="F12" s="79"/>
      <c r="G12" s="85">
        <v>27095.000000000025</v>
      </c>
      <c r="H12" s="79"/>
      <c r="I12" s="85">
        <v>48201.999999999985</v>
      </c>
      <c r="J12" s="79"/>
      <c r="K12" s="85">
        <f>+SUM(K13:K33)</f>
        <v>283</v>
      </c>
      <c r="L12" s="79"/>
      <c r="M12" s="85">
        <v>215.00000000000003</v>
      </c>
      <c r="N12" s="79"/>
      <c r="O12" s="85">
        <v>1186</v>
      </c>
    </row>
    <row r="13" spans="2:15" ht="16.5" customHeight="1" x14ac:dyDescent="0.25">
      <c r="B13" s="8" t="s">
        <v>21</v>
      </c>
      <c r="C13" s="9" t="s">
        <v>27</v>
      </c>
      <c r="D13" s="9"/>
      <c r="E13" s="85">
        <f t="shared" ref="E13:E33" si="0">+G13+I13+K13+M13+O13</f>
        <v>709</v>
      </c>
      <c r="F13" s="83"/>
      <c r="G13" s="86">
        <v>262.00000000000006</v>
      </c>
      <c r="H13" s="83"/>
      <c r="I13" s="86">
        <v>424</v>
      </c>
      <c r="J13" s="83"/>
      <c r="K13" s="86">
        <v>0</v>
      </c>
      <c r="L13" s="83"/>
      <c r="M13" s="86">
        <v>0</v>
      </c>
      <c r="N13" s="83"/>
      <c r="O13" s="86">
        <v>23</v>
      </c>
    </row>
    <row r="14" spans="2:15" ht="16.5" customHeight="1" x14ac:dyDescent="0.25">
      <c r="B14" s="10" t="s">
        <v>0</v>
      </c>
      <c r="C14" s="11" t="s">
        <v>22</v>
      </c>
      <c r="D14" s="9"/>
      <c r="E14" s="85">
        <f>+G14+I14+K14+M14+O14</f>
        <v>469</v>
      </c>
      <c r="F14" s="83"/>
      <c r="G14" s="86">
        <v>182.00000000000003</v>
      </c>
      <c r="H14" s="83"/>
      <c r="I14" s="86">
        <v>287</v>
      </c>
      <c r="J14" s="83"/>
      <c r="K14" s="86">
        <v>0</v>
      </c>
      <c r="L14" s="83"/>
      <c r="M14" s="86">
        <v>0</v>
      </c>
      <c r="N14" s="83"/>
      <c r="O14" s="86">
        <v>0</v>
      </c>
    </row>
    <row r="15" spans="2:15" ht="16.5" customHeight="1" x14ac:dyDescent="0.25">
      <c r="B15" s="10" t="s">
        <v>1</v>
      </c>
      <c r="C15" s="11" t="s">
        <v>23</v>
      </c>
      <c r="D15" s="9"/>
      <c r="E15" s="85">
        <f t="shared" si="0"/>
        <v>28767</v>
      </c>
      <c r="F15" s="83"/>
      <c r="G15" s="86">
        <v>9218.0000000000036</v>
      </c>
      <c r="H15" s="83"/>
      <c r="I15" s="86">
        <v>18625.999999999996</v>
      </c>
      <c r="J15" s="83"/>
      <c r="K15" s="86">
        <v>8</v>
      </c>
      <c r="L15" s="83"/>
      <c r="M15" s="86">
        <v>126</v>
      </c>
      <c r="N15" s="83"/>
      <c r="O15" s="86">
        <v>789</v>
      </c>
    </row>
    <row r="16" spans="2:15" ht="16.5" customHeight="1" x14ac:dyDescent="0.25">
      <c r="B16" s="8" t="s">
        <v>2</v>
      </c>
      <c r="C16" s="9" t="s">
        <v>30</v>
      </c>
      <c r="D16" s="9"/>
      <c r="E16" s="85">
        <f t="shared" si="0"/>
        <v>141</v>
      </c>
      <c r="F16" s="83"/>
      <c r="G16" s="86">
        <v>9</v>
      </c>
      <c r="H16" s="83"/>
      <c r="I16" s="86">
        <v>132</v>
      </c>
      <c r="J16" s="83"/>
      <c r="K16" s="86">
        <v>0</v>
      </c>
      <c r="L16" s="83"/>
      <c r="M16" s="86">
        <v>0</v>
      </c>
      <c r="N16" s="83"/>
      <c r="O16" s="86">
        <v>0</v>
      </c>
    </row>
    <row r="17" spans="2:15" ht="16.5" customHeight="1" x14ac:dyDescent="0.25">
      <c r="B17" s="10" t="s">
        <v>3</v>
      </c>
      <c r="C17" s="11" t="s">
        <v>28</v>
      </c>
      <c r="D17" s="9"/>
      <c r="E17" s="85">
        <f t="shared" si="0"/>
        <v>1776.0000000000014</v>
      </c>
      <c r="F17" s="83"/>
      <c r="G17" s="86">
        <v>42</v>
      </c>
      <c r="H17" s="83"/>
      <c r="I17" s="86">
        <v>1683.0000000000014</v>
      </c>
      <c r="J17" s="83"/>
      <c r="K17" s="86">
        <v>50</v>
      </c>
      <c r="L17" s="83"/>
      <c r="M17" s="86">
        <v>0</v>
      </c>
      <c r="N17" s="83"/>
      <c r="O17" s="86">
        <v>1</v>
      </c>
    </row>
    <row r="18" spans="2:15" ht="16.5" customHeight="1" x14ac:dyDescent="0.25">
      <c r="B18" s="8" t="s">
        <v>4</v>
      </c>
      <c r="C18" s="9" t="s">
        <v>24</v>
      </c>
      <c r="D18" s="9"/>
      <c r="E18" s="85">
        <f t="shared" si="0"/>
        <v>3940.0000000000023</v>
      </c>
      <c r="F18" s="83"/>
      <c r="G18" s="86">
        <v>3277.0000000000023</v>
      </c>
      <c r="H18" s="83"/>
      <c r="I18" s="86">
        <v>504.00000000000011</v>
      </c>
      <c r="J18" s="83"/>
      <c r="K18" s="86">
        <v>18</v>
      </c>
      <c r="L18" s="83"/>
      <c r="M18" s="86">
        <v>76</v>
      </c>
      <c r="N18" s="83"/>
      <c r="O18" s="86">
        <v>65</v>
      </c>
    </row>
    <row r="19" spans="2:15" ht="16.5" customHeight="1" x14ac:dyDescent="0.25">
      <c r="B19" s="8" t="s">
        <v>5</v>
      </c>
      <c r="C19" s="12" t="s">
        <v>176</v>
      </c>
      <c r="D19" s="12"/>
      <c r="E19" s="85">
        <f t="shared" si="0"/>
        <v>13078.999999999993</v>
      </c>
      <c r="F19" s="83"/>
      <c r="G19" s="86">
        <v>4760.9999999999991</v>
      </c>
      <c r="H19" s="83"/>
      <c r="I19" s="86">
        <v>8138.9999999999936</v>
      </c>
      <c r="J19" s="83"/>
      <c r="K19" s="86">
        <v>3</v>
      </c>
      <c r="L19" s="83"/>
      <c r="M19" s="86">
        <v>0</v>
      </c>
      <c r="N19" s="83"/>
      <c r="O19" s="86">
        <v>176</v>
      </c>
    </row>
    <row r="20" spans="2:15" ht="16.5" customHeight="1" x14ac:dyDescent="0.25">
      <c r="B20" s="8" t="s">
        <v>6</v>
      </c>
      <c r="C20" s="12" t="s">
        <v>401</v>
      </c>
      <c r="D20" s="12"/>
      <c r="E20" s="85">
        <f t="shared" si="0"/>
        <v>3261.0000000000009</v>
      </c>
      <c r="F20" s="83"/>
      <c r="G20" s="86">
        <v>890.00000000000034</v>
      </c>
      <c r="H20" s="83"/>
      <c r="I20" s="86">
        <v>2290.0000000000005</v>
      </c>
      <c r="J20" s="83"/>
      <c r="K20" s="86">
        <v>0</v>
      </c>
      <c r="L20" s="83"/>
      <c r="M20" s="86">
        <v>4</v>
      </c>
      <c r="N20" s="83"/>
      <c r="O20" s="86">
        <v>77</v>
      </c>
    </row>
    <row r="21" spans="2:15" ht="16.5" customHeight="1" x14ac:dyDescent="0.25">
      <c r="B21" s="8" t="s">
        <v>7</v>
      </c>
      <c r="C21" s="12" t="s">
        <v>35</v>
      </c>
      <c r="D21" s="12"/>
      <c r="E21" s="85">
        <f t="shared" si="0"/>
        <v>3198.0000000000018</v>
      </c>
      <c r="F21" s="83"/>
      <c r="G21" s="86">
        <v>2614.0000000000018</v>
      </c>
      <c r="H21" s="83"/>
      <c r="I21" s="86">
        <v>574.00000000000023</v>
      </c>
      <c r="J21" s="83"/>
      <c r="K21" s="86">
        <v>0</v>
      </c>
      <c r="L21" s="83"/>
      <c r="M21" s="86">
        <v>0</v>
      </c>
      <c r="N21" s="83"/>
      <c r="O21" s="86">
        <v>10</v>
      </c>
    </row>
    <row r="22" spans="2:15" ht="16.5" customHeight="1" x14ac:dyDescent="0.25">
      <c r="B22" s="8" t="s">
        <v>8</v>
      </c>
      <c r="C22" s="13" t="s">
        <v>31</v>
      </c>
      <c r="D22" s="12"/>
      <c r="E22" s="85">
        <f t="shared" si="0"/>
        <v>1502.9999999999995</v>
      </c>
      <c r="F22" s="83"/>
      <c r="G22" s="86">
        <v>33</v>
      </c>
      <c r="H22" s="83"/>
      <c r="I22" s="86">
        <v>1465.9999999999995</v>
      </c>
      <c r="J22" s="83"/>
      <c r="K22" s="86">
        <v>0</v>
      </c>
      <c r="L22" s="83"/>
      <c r="M22" s="86">
        <v>1</v>
      </c>
      <c r="N22" s="83"/>
      <c r="O22" s="86">
        <v>3</v>
      </c>
    </row>
    <row r="23" spans="2:15" ht="16.5" customHeight="1" x14ac:dyDescent="0.25">
      <c r="B23" s="8" t="s">
        <v>9</v>
      </c>
      <c r="C23" s="13" t="s">
        <v>32</v>
      </c>
      <c r="D23" s="12"/>
      <c r="E23" s="85">
        <f t="shared" si="0"/>
        <v>5403.0000000000055</v>
      </c>
      <c r="F23" s="83"/>
      <c r="G23" s="86">
        <v>157.00000000000003</v>
      </c>
      <c r="H23" s="83"/>
      <c r="I23" s="86">
        <v>5241.0000000000055</v>
      </c>
      <c r="J23" s="83"/>
      <c r="K23" s="86">
        <v>3</v>
      </c>
      <c r="L23" s="83"/>
      <c r="M23" s="86">
        <v>0</v>
      </c>
      <c r="N23" s="83"/>
      <c r="O23" s="86">
        <v>2</v>
      </c>
    </row>
    <row r="24" spans="2:15" ht="16.5" customHeight="1" x14ac:dyDescent="0.25">
      <c r="B24" s="8" t="s">
        <v>10</v>
      </c>
      <c r="C24" s="13" t="s">
        <v>33</v>
      </c>
      <c r="D24" s="12"/>
      <c r="E24" s="85">
        <f t="shared" si="0"/>
        <v>392</v>
      </c>
      <c r="F24" s="83"/>
      <c r="G24" s="86">
        <v>118</v>
      </c>
      <c r="H24" s="83"/>
      <c r="I24" s="86">
        <v>274</v>
      </c>
      <c r="J24" s="83"/>
      <c r="K24" s="86">
        <v>0</v>
      </c>
      <c r="L24" s="83"/>
      <c r="M24" s="86">
        <v>0</v>
      </c>
      <c r="N24" s="83"/>
      <c r="O24" s="86">
        <v>0</v>
      </c>
    </row>
    <row r="25" spans="2:15" ht="16.5" customHeight="1" x14ac:dyDescent="0.25">
      <c r="B25" s="8" t="s">
        <v>11</v>
      </c>
      <c r="C25" s="13" t="s">
        <v>36</v>
      </c>
      <c r="D25" s="12"/>
      <c r="E25" s="85">
        <f t="shared" si="0"/>
        <v>1608.0000000000005</v>
      </c>
      <c r="F25" s="83"/>
      <c r="G25" s="86">
        <v>563</v>
      </c>
      <c r="H25" s="83"/>
      <c r="I25" s="86">
        <v>1002.0000000000003</v>
      </c>
      <c r="J25" s="83"/>
      <c r="K25" s="86">
        <v>31</v>
      </c>
      <c r="L25" s="83"/>
      <c r="M25" s="86">
        <v>4</v>
      </c>
      <c r="N25" s="83"/>
      <c r="O25" s="86">
        <v>8</v>
      </c>
    </row>
    <row r="26" spans="2:15" ht="16.5" customHeight="1" x14ac:dyDescent="0.25">
      <c r="B26" s="8" t="s">
        <v>12</v>
      </c>
      <c r="C26" s="12" t="s">
        <v>34</v>
      </c>
      <c r="D26" s="12"/>
      <c r="E26" s="85">
        <f t="shared" si="0"/>
        <v>1133</v>
      </c>
      <c r="F26" s="83"/>
      <c r="G26" s="86">
        <v>326</v>
      </c>
      <c r="H26" s="83"/>
      <c r="I26" s="86">
        <v>719</v>
      </c>
      <c r="J26" s="83"/>
      <c r="K26" s="86">
        <v>88</v>
      </c>
      <c r="L26" s="83"/>
      <c r="M26" s="86">
        <v>0</v>
      </c>
      <c r="N26" s="83"/>
      <c r="O26" s="86">
        <v>0</v>
      </c>
    </row>
    <row r="27" spans="2:15" ht="16.5" customHeight="1" x14ac:dyDescent="0.25">
      <c r="B27" s="14" t="s">
        <v>13</v>
      </c>
      <c r="C27" s="15" t="s">
        <v>37</v>
      </c>
      <c r="D27" s="55"/>
      <c r="E27" s="85">
        <f t="shared" si="0"/>
        <v>406</v>
      </c>
      <c r="F27" s="83"/>
      <c r="G27" s="86">
        <v>250</v>
      </c>
      <c r="H27" s="83"/>
      <c r="I27" s="86">
        <v>156</v>
      </c>
      <c r="J27" s="83"/>
      <c r="K27" s="86">
        <v>0</v>
      </c>
      <c r="L27" s="83"/>
      <c r="M27" s="86">
        <v>0</v>
      </c>
      <c r="N27" s="83"/>
      <c r="O27" s="86">
        <v>0</v>
      </c>
    </row>
    <row r="28" spans="2:15" ht="16.5" customHeight="1" x14ac:dyDescent="0.25">
      <c r="B28" s="8" t="s">
        <v>14</v>
      </c>
      <c r="C28" s="13" t="s">
        <v>26</v>
      </c>
      <c r="D28" s="12"/>
      <c r="E28" s="85">
        <f t="shared" si="0"/>
        <v>668.00000000000011</v>
      </c>
      <c r="F28" s="83"/>
      <c r="G28" s="86">
        <v>423.00000000000011</v>
      </c>
      <c r="H28" s="83"/>
      <c r="I28" s="86">
        <v>242</v>
      </c>
      <c r="J28" s="83"/>
      <c r="K28" s="86">
        <v>2</v>
      </c>
      <c r="L28" s="83"/>
      <c r="M28" s="86">
        <v>0</v>
      </c>
      <c r="N28" s="83"/>
      <c r="O28" s="86">
        <v>1</v>
      </c>
    </row>
    <row r="29" spans="2:15" ht="16.5" customHeight="1" x14ac:dyDescent="0.25">
      <c r="B29" s="8" t="s">
        <v>15</v>
      </c>
      <c r="C29" s="13" t="s">
        <v>38</v>
      </c>
      <c r="D29" s="12"/>
      <c r="E29" s="85">
        <f t="shared" si="0"/>
        <v>9211</v>
      </c>
      <c r="F29" s="83"/>
      <c r="G29" s="86">
        <v>3243.0000000000018</v>
      </c>
      <c r="H29" s="83"/>
      <c r="I29" s="86">
        <v>5885.9999999999991</v>
      </c>
      <c r="J29" s="83"/>
      <c r="K29" s="86">
        <v>78</v>
      </c>
      <c r="L29" s="83"/>
      <c r="M29" s="86">
        <v>4</v>
      </c>
      <c r="N29" s="83"/>
      <c r="O29" s="86">
        <v>0</v>
      </c>
    </row>
    <row r="30" spans="2:15" ht="16.5" customHeight="1" x14ac:dyDescent="0.25">
      <c r="B30" s="8" t="s">
        <v>16</v>
      </c>
      <c r="C30" s="13" t="s">
        <v>39</v>
      </c>
      <c r="D30" s="12"/>
      <c r="E30" s="85">
        <f t="shared" si="0"/>
        <v>285</v>
      </c>
      <c r="F30" s="83"/>
      <c r="G30" s="86">
        <v>92</v>
      </c>
      <c r="H30" s="83"/>
      <c r="I30" s="86">
        <v>193.00000000000003</v>
      </c>
      <c r="J30" s="83"/>
      <c r="K30" s="86">
        <v>0</v>
      </c>
      <c r="L30" s="83"/>
      <c r="M30" s="86">
        <v>0</v>
      </c>
      <c r="N30" s="83"/>
      <c r="O30" s="86">
        <v>0</v>
      </c>
    </row>
    <row r="31" spans="2:15" ht="16.5" customHeight="1" x14ac:dyDescent="0.25">
      <c r="B31" s="8" t="s">
        <v>17</v>
      </c>
      <c r="C31" s="13" t="s">
        <v>40</v>
      </c>
      <c r="D31" s="12"/>
      <c r="E31" s="85">
        <f>+G31+I31+K31+M31+O31</f>
        <v>1015.9999999999998</v>
      </c>
      <c r="F31" s="83"/>
      <c r="G31" s="86">
        <v>634.99999999999977</v>
      </c>
      <c r="H31" s="83"/>
      <c r="I31" s="86">
        <v>364.00000000000006</v>
      </c>
      <c r="J31" s="83"/>
      <c r="K31" s="86">
        <v>2</v>
      </c>
      <c r="L31" s="83"/>
      <c r="M31" s="86">
        <v>0</v>
      </c>
      <c r="N31" s="83"/>
      <c r="O31" s="86">
        <v>15</v>
      </c>
    </row>
    <row r="32" spans="2:15" ht="16.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86"/>
      <c r="G32" s="86">
        <v>0</v>
      </c>
      <c r="H32" s="86"/>
      <c r="I32" s="86">
        <v>0</v>
      </c>
      <c r="J32" s="86"/>
      <c r="K32" s="86">
        <v>0</v>
      </c>
      <c r="L32" s="86"/>
      <c r="M32" s="86">
        <v>0</v>
      </c>
      <c r="N32" s="86"/>
      <c r="O32" s="86">
        <v>0</v>
      </c>
    </row>
    <row r="33" spans="2:15" ht="16.5" customHeight="1" x14ac:dyDescent="0.25">
      <c r="B33" s="14" t="s">
        <v>19</v>
      </c>
      <c r="C33" s="15" t="s">
        <v>175</v>
      </c>
      <c r="D33" s="9"/>
      <c r="E33" s="85">
        <f t="shared" si="0"/>
        <v>0</v>
      </c>
      <c r="F33" s="86"/>
      <c r="G33" s="86">
        <v>0</v>
      </c>
      <c r="H33" s="86"/>
      <c r="I33" s="86">
        <v>0</v>
      </c>
      <c r="J33" s="86"/>
      <c r="K33" s="86">
        <v>0</v>
      </c>
      <c r="L33" s="86"/>
      <c r="M33" s="86">
        <v>0</v>
      </c>
      <c r="N33" s="86"/>
      <c r="O33" s="86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E37" s="44"/>
      <c r="F37" s="12"/>
      <c r="G37" s="44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2"/>
      <c r="H39" s="13"/>
      <c r="J39" s="13"/>
      <c r="L39" s="13"/>
      <c r="N39" s="13"/>
    </row>
    <row r="40" spans="2:15" x14ac:dyDescent="0.25">
      <c r="D40" s="12"/>
      <c r="F40" s="12"/>
      <c r="H40" s="13"/>
      <c r="J40" s="13"/>
      <c r="L40" s="13"/>
      <c r="N40" s="13"/>
    </row>
    <row r="41" spans="2:15" x14ac:dyDescent="0.25">
      <c r="D41" s="12"/>
      <c r="F41" s="12"/>
      <c r="H41" s="13"/>
      <c r="J41" s="13"/>
      <c r="L41" s="13"/>
      <c r="N41" s="13"/>
    </row>
    <row r="42" spans="2:15" x14ac:dyDescent="0.25">
      <c r="D42" s="12"/>
      <c r="F42" s="12"/>
      <c r="H42" s="13"/>
      <c r="J42" s="13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2"/>
      <c r="H44" s="13"/>
      <c r="J44" s="13"/>
      <c r="L44" s="13"/>
      <c r="N44" s="13"/>
    </row>
    <row r="45" spans="2:15" x14ac:dyDescent="0.25">
      <c r="D45" s="12"/>
      <c r="F45" s="12"/>
      <c r="H45" s="13"/>
      <c r="J45" s="13"/>
      <c r="L45" s="13"/>
      <c r="N45" s="13"/>
    </row>
    <row r="46" spans="2:15" x14ac:dyDescent="0.25">
      <c r="D46" s="12"/>
      <c r="F46" s="12"/>
      <c r="H46" s="13"/>
      <c r="J46" s="13"/>
      <c r="L46" s="13"/>
      <c r="N46" s="13"/>
    </row>
    <row r="48" spans="2:15" x14ac:dyDescent="0.2">
      <c r="D48" s="19"/>
      <c r="F48" s="19"/>
      <c r="H48" s="2"/>
      <c r="J48" s="2"/>
      <c r="L48" s="2"/>
      <c r="N48" s="2"/>
    </row>
    <row r="49" spans="4:14" x14ac:dyDescent="0.2">
      <c r="D49" s="20"/>
      <c r="F49" s="20"/>
      <c r="H49" s="4"/>
      <c r="J49" s="4"/>
      <c r="L49" s="4"/>
      <c r="N49" s="4"/>
    </row>
    <row r="50" spans="4:14" x14ac:dyDescent="0.2">
      <c r="D50" s="20"/>
      <c r="F50" s="20"/>
      <c r="H50" s="4"/>
      <c r="J50" s="4"/>
      <c r="L50" s="4"/>
      <c r="N50" s="4"/>
    </row>
  </sheetData>
  <mergeCells count="5">
    <mergeCell ref="E8:O8"/>
    <mergeCell ref="B3:O3"/>
    <mergeCell ref="B5:O5"/>
    <mergeCell ref="B6:O6"/>
    <mergeCell ref="B8:C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0"/>
  <sheetViews>
    <sheetView zoomScaleNormal="100" workbookViewId="0"/>
  </sheetViews>
  <sheetFormatPr defaultRowHeight="14.25" x14ac:dyDescent="0.25"/>
  <cols>
    <col min="1" max="1" width="9.140625" style="28"/>
    <col min="2" max="2" width="22.140625" style="28" customWidth="1"/>
    <col min="3" max="3" width="0.85546875" style="29" customWidth="1"/>
    <col min="4" max="4" width="12.28515625" style="28" customWidth="1"/>
    <col min="5" max="5" width="0.85546875" style="29" customWidth="1"/>
    <col min="6" max="6" width="11.28515625" style="28" customWidth="1"/>
    <col min="7" max="7" width="0.85546875" style="28" customWidth="1"/>
    <col min="8" max="8" width="9.28515625" style="28" customWidth="1"/>
    <col min="9" max="9" width="0.85546875" style="28" customWidth="1"/>
    <col min="10" max="10" width="9.570312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0.7109375" style="28" customWidth="1"/>
    <col min="15" max="16384" width="9.140625" style="28"/>
  </cols>
  <sheetData>
    <row r="2" spans="2:15" ht="15" x14ac:dyDescent="0.25">
      <c r="B2" s="27"/>
      <c r="D2" s="27"/>
      <c r="F2" s="27"/>
      <c r="H2" s="27"/>
      <c r="L2" s="27"/>
      <c r="N2" s="27" t="s">
        <v>287</v>
      </c>
    </row>
    <row r="3" spans="2:15" ht="23.25" customHeight="1" x14ac:dyDescent="0.25">
      <c r="B3" s="140" t="s">
        <v>322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5" ht="3.75" customHeight="1" x14ac:dyDescent="0.25"/>
    <row r="5" spans="2:15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2:15" ht="3" customHeight="1" x14ac:dyDescent="0.25">
      <c r="D7" s="29"/>
      <c r="F7" s="29"/>
      <c r="H7" s="29"/>
      <c r="J7" s="29"/>
      <c r="L7" s="29"/>
    </row>
    <row r="8" spans="2:15" ht="18" customHeight="1" x14ac:dyDescent="0.2">
      <c r="B8" s="148" t="s">
        <v>47</v>
      </c>
      <c r="C8" s="54"/>
      <c r="D8" s="149" t="s">
        <v>302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5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</row>
    <row r="10" spans="2:15" s="31" customFormat="1" ht="84" customHeight="1" x14ac:dyDescent="0.2">
      <c r="B10" s="148"/>
      <c r="C10" s="54"/>
      <c r="D10" s="70" t="s">
        <v>20</v>
      </c>
      <c r="E10" s="54"/>
      <c r="F10" s="58" t="s">
        <v>314</v>
      </c>
      <c r="G10" s="59"/>
      <c r="H10" s="58" t="s">
        <v>315</v>
      </c>
      <c r="I10" s="59"/>
      <c r="J10" s="58" t="s">
        <v>316</v>
      </c>
      <c r="K10" s="59"/>
      <c r="L10" s="58" t="s">
        <v>317</v>
      </c>
      <c r="M10" s="59"/>
      <c r="N10" s="58" t="s">
        <v>318</v>
      </c>
    </row>
    <row r="11" spans="2:15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32"/>
    </row>
    <row r="12" spans="2:15" ht="21.75" customHeight="1" x14ac:dyDescent="0.25">
      <c r="B12" s="5" t="s">
        <v>20</v>
      </c>
      <c r="C12" s="43"/>
      <c r="D12" s="85">
        <f>+SUM(F12,H12,J12,L12,N12)</f>
        <v>76980.999999999971</v>
      </c>
      <c r="E12" s="83">
        <v>299619</v>
      </c>
      <c r="F12" s="85">
        <f>+SUM(F13:F30)</f>
        <v>27094.999999999989</v>
      </c>
      <c r="G12" s="79"/>
      <c r="H12" s="85">
        <f>+SUM(H13:H30)</f>
        <v>48201.999999999985</v>
      </c>
      <c r="I12" s="79"/>
      <c r="J12" s="85">
        <f>+SUM(J13:J30)</f>
        <v>283</v>
      </c>
      <c r="K12" s="79"/>
      <c r="L12" s="85">
        <f>+SUM(L13:L30)</f>
        <v>215</v>
      </c>
      <c r="M12" s="79"/>
      <c r="N12" s="85">
        <f>+SUM(N13:N30)</f>
        <v>1186</v>
      </c>
      <c r="O12" s="44"/>
    </row>
    <row r="13" spans="2:15" ht="21.75" customHeight="1" x14ac:dyDescent="0.25">
      <c r="B13" s="17" t="s">
        <v>48</v>
      </c>
      <c r="C13" s="9"/>
      <c r="D13" s="85">
        <f t="shared" ref="D13:D30" si="0">+SUM(F13,H13,J13,L13,N13)</f>
        <v>6631.0000000000018</v>
      </c>
      <c r="E13" s="83"/>
      <c r="F13" s="86">
        <v>1375.0000000000007</v>
      </c>
      <c r="G13" s="83"/>
      <c r="H13" s="86">
        <v>5180.0000000000009</v>
      </c>
      <c r="I13" s="83"/>
      <c r="J13" s="86">
        <v>7</v>
      </c>
      <c r="K13" s="83"/>
      <c r="L13" s="86">
        <v>6</v>
      </c>
      <c r="M13" s="83"/>
      <c r="N13" s="86">
        <v>63.000000000000007</v>
      </c>
    </row>
    <row r="14" spans="2:15" ht="21.75" customHeight="1" x14ac:dyDescent="0.25">
      <c r="B14" s="17" t="s">
        <v>49</v>
      </c>
      <c r="C14" s="9"/>
      <c r="D14" s="85">
        <f t="shared" si="0"/>
        <v>429</v>
      </c>
      <c r="E14" s="83">
        <v>394</v>
      </c>
      <c r="F14" s="86">
        <v>35</v>
      </c>
      <c r="G14" s="83"/>
      <c r="H14" s="86">
        <v>392</v>
      </c>
      <c r="I14" s="83"/>
      <c r="J14" s="86">
        <v>2</v>
      </c>
      <c r="K14" s="83"/>
      <c r="L14" s="86">
        <v>0</v>
      </c>
      <c r="M14" s="83"/>
      <c r="N14" s="86">
        <v>0</v>
      </c>
    </row>
    <row r="15" spans="2:15" ht="21.75" customHeight="1" x14ac:dyDescent="0.25">
      <c r="B15" s="17" t="s">
        <v>51</v>
      </c>
      <c r="C15" s="9"/>
      <c r="D15" s="85">
        <f t="shared" si="0"/>
        <v>7348</v>
      </c>
      <c r="E15" s="83">
        <v>6609</v>
      </c>
      <c r="F15" s="86">
        <v>738.99999999999966</v>
      </c>
      <c r="G15" s="83"/>
      <c r="H15" s="86">
        <v>6035</v>
      </c>
      <c r="I15" s="83"/>
      <c r="J15" s="86">
        <v>29</v>
      </c>
      <c r="K15" s="83"/>
      <c r="L15" s="86">
        <v>72</v>
      </c>
      <c r="M15" s="83"/>
      <c r="N15" s="86">
        <v>473</v>
      </c>
    </row>
    <row r="16" spans="2:15" ht="21.75" customHeight="1" x14ac:dyDescent="0.25">
      <c r="B16" s="17" t="s">
        <v>50</v>
      </c>
      <c r="C16" s="9"/>
      <c r="D16" s="85">
        <f t="shared" si="0"/>
        <v>491.99999999999989</v>
      </c>
      <c r="E16" s="83">
        <v>134.00000000000003</v>
      </c>
      <c r="F16" s="86">
        <v>357.99999999999989</v>
      </c>
      <c r="G16" s="83"/>
      <c r="H16" s="86">
        <v>133.00000000000003</v>
      </c>
      <c r="I16" s="83"/>
      <c r="J16" s="86">
        <v>0</v>
      </c>
      <c r="K16" s="83"/>
      <c r="L16" s="86">
        <v>0</v>
      </c>
      <c r="M16" s="83"/>
      <c r="N16" s="86">
        <v>1</v>
      </c>
    </row>
    <row r="17" spans="2:14" ht="21.75" customHeight="1" x14ac:dyDescent="0.25">
      <c r="B17" s="17" t="s">
        <v>52</v>
      </c>
      <c r="C17" s="9"/>
      <c r="D17" s="85">
        <f t="shared" si="0"/>
        <v>575.99999999999977</v>
      </c>
      <c r="E17" s="83">
        <v>529.99999999999977</v>
      </c>
      <c r="F17" s="86">
        <v>46.000000000000007</v>
      </c>
      <c r="G17" s="83"/>
      <c r="H17" s="86">
        <v>525.99999999999977</v>
      </c>
      <c r="I17" s="83"/>
      <c r="J17" s="86">
        <v>0</v>
      </c>
      <c r="K17" s="83"/>
      <c r="L17" s="86">
        <v>2</v>
      </c>
      <c r="M17" s="83"/>
      <c r="N17" s="86">
        <v>2</v>
      </c>
    </row>
    <row r="18" spans="2:14" ht="21.75" customHeight="1" x14ac:dyDescent="0.25">
      <c r="B18" s="17" t="s">
        <v>53</v>
      </c>
      <c r="C18" s="9"/>
      <c r="D18" s="85">
        <f t="shared" si="0"/>
        <v>2546</v>
      </c>
      <c r="E18" s="83">
        <v>900.00000000000011</v>
      </c>
      <c r="F18" s="86">
        <v>1645.9999999999998</v>
      </c>
      <c r="G18" s="83"/>
      <c r="H18" s="86">
        <v>864.00000000000011</v>
      </c>
      <c r="I18" s="83"/>
      <c r="J18" s="86">
        <v>4</v>
      </c>
      <c r="K18" s="83"/>
      <c r="L18" s="86">
        <v>13</v>
      </c>
      <c r="M18" s="83"/>
      <c r="N18" s="86">
        <v>19</v>
      </c>
    </row>
    <row r="19" spans="2:14" ht="21.75" customHeight="1" x14ac:dyDescent="0.25">
      <c r="B19" s="17" t="s">
        <v>54</v>
      </c>
      <c r="C19" s="12"/>
      <c r="D19" s="85">
        <f t="shared" si="0"/>
        <v>1262.0000000000002</v>
      </c>
      <c r="E19" s="83">
        <v>380.00000000000006</v>
      </c>
      <c r="F19" s="86">
        <v>882.00000000000023</v>
      </c>
      <c r="G19" s="83"/>
      <c r="H19" s="86">
        <v>348.00000000000006</v>
      </c>
      <c r="I19" s="83"/>
      <c r="J19" s="86">
        <v>0</v>
      </c>
      <c r="K19" s="83"/>
      <c r="L19" s="86">
        <v>24</v>
      </c>
      <c r="M19" s="83"/>
      <c r="N19" s="86">
        <v>8</v>
      </c>
    </row>
    <row r="20" spans="2:14" ht="21.75" customHeight="1" x14ac:dyDescent="0.25">
      <c r="B20" s="17" t="s">
        <v>55</v>
      </c>
      <c r="C20" s="12"/>
      <c r="D20" s="85">
        <f t="shared" si="0"/>
        <v>3090.0000000000023</v>
      </c>
      <c r="E20" s="83">
        <v>884</v>
      </c>
      <c r="F20" s="86">
        <v>2206.0000000000023</v>
      </c>
      <c r="G20" s="83"/>
      <c r="H20" s="86">
        <v>856</v>
      </c>
      <c r="I20" s="83"/>
      <c r="J20" s="86">
        <v>6</v>
      </c>
      <c r="K20" s="83"/>
      <c r="L20" s="86">
        <v>0</v>
      </c>
      <c r="M20" s="83"/>
      <c r="N20" s="86">
        <v>22</v>
      </c>
    </row>
    <row r="21" spans="2:14" ht="21.75" customHeight="1" x14ac:dyDescent="0.25">
      <c r="B21" s="17" t="s">
        <v>56</v>
      </c>
      <c r="C21" s="12"/>
      <c r="D21" s="85">
        <f t="shared" si="0"/>
        <v>327</v>
      </c>
      <c r="E21" s="83">
        <v>157</v>
      </c>
      <c r="F21" s="86">
        <v>170.00000000000003</v>
      </c>
      <c r="G21" s="83"/>
      <c r="H21" s="86">
        <v>154</v>
      </c>
      <c r="I21" s="83"/>
      <c r="J21" s="86">
        <v>0</v>
      </c>
      <c r="K21" s="83"/>
      <c r="L21" s="86">
        <v>0</v>
      </c>
      <c r="M21" s="83"/>
      <c r="N21" s="86">
        <v>3</v>
      </c>
    </row>
    <row r="22" spans="2:14" ht="21.75" customHeight="1" x14ac:dyDescent="0.25">
      <c r="B22" s="17" t="s">
        <v>57</v>
      </c>
      <c r="C22" s="12"/>
      <c r="D22" s="85">
        <f t="shared" si="0"/>
        <v>1292</v>
      </c>
      <c r="E22" s="83">
        <v>1052</v>
      </c>
      <c r="F22" s="86">
        <v>240.00000000000003</v>
      </c>
      <c r="G22" s="83"/>
      <c r="H22" s="86">
        <v>1031</v>
      </c>
      <c r="I22" s="83"/>
      <c r="J22" s="86">
        <v>6</v>
      </c>
      <c r="K22" s="83"/>
      <c r="L22" s="86">
        <v>5</v>
      </c>
      <c r="M22" s="83"/>
      <c r="N22" s="86">
        <v>10</v>
      </c>
    </row>
    <row r="23" spans="2:14" ht="21.75" customHeight="1" x14ac:dyDescent="0.25">
      <c r="B23" s="17" t="s">
        <v>58</v>
      </c>
      <c r="C23" s="12"/>
      <c r="D23" s="85">
        <f t="shared" si="0"/>
        <v>17589.999999999989</v>
      </c>
      <c r="E23" s="83">
        <v>14859.999999999989</v>
      </c>
      <c r="F23" s="86">
        <v>2729.9999999999991</v>
      </c>
      <c r="G23" s="83"/>
      <c r="H23" s="86">
        <v>14565.999999999989</v>
      </c>
      <c r="I23" s="83"/>
      <c r="J23" s="86">
        <v>89</v>
      </c>
      <c r="K23" s="83"/>
      <c r="L23" s="86">
        <v>68</v>
      </c>
      <c r="M23" s="83"/>
      <c r="N23" s="86">
        <v>137</v>
      </c>
    </row>
    <row r="24" spans="2:14" ht="21.75" customHeight="1" x14ac:dyDescent="0.25">
      <c r="B24" s="17" t="s">
        <v>59</v>
      </c>
      <c r="C24" s="12"/>
      <c r="D24" s="85">
        <f t="shared" si="0"/>
        <v>407.00000000000006</v>
      </c>
      <c r="E24" s="83">
        <v>397.00000000000006</v>
      </c>
      <c r="F24" s="86">
        <v>10</v>
      </c>
      <c r="G24" s="83"/>
      <c r="H24" s="86">
        <v>391.00000000000006</v>
      </c>
      <c r="I24" s="83"/>
      <c r="J24" s="86">
        <v>5</v>
      </c>
      <c r="K24" s="83"/>
      <c r="L24" s="86">
        <v>0</v>
      </c>
      <c r="M24" s="83"/>
      <c r="N24" s="86">
        <v>1</v>
      </c>
    </row>
    <row r="25" spans="2:14" ht="21.75" customHeight="1" x14ac:dyDescent="0.25">
      <c r="B25" s="17" t="s">
        <v>60</v>
      </c>
      <c r="C25" s="12"/>
      <c r="D25" s="85">
        <f t="shared" si="0"/>
        <v>24603.999999999985</v>
      </c>
      <c r="E25" s="83">
        <v>10804.999999999998</v>
      </c>
      <c r="F25" s="86">
        <v>13798.999999999989</v>
      </c>
      <c r="G25" s="83"/>
      <c r="H25" s="86">
        <v>10525.999999999998</v>
      </c>
      <c r="I25" s="83"/>
      <c r="J25" s="86">
        <v>16</v>
      </c>
      <c r="K25" s="83"/>
      <c r="L25" s="86">
        <v>21</v>
      </c>
      <c r="M25" s="83"/>
      <c r="N25" s="86">
        <v>242</v>
      </c>
    </row>
    <row r="26" spans="2:14" ht="21.75" customHeight="1" x14ac:dyDescent="0.25">
      <c r="B26" s="17" t="s">
        <v>61</v>
      </c>
      <c r="C26" s="12"/>
      <c r="D26" s="85">
        <f t="shared" si="0"/>
        <v>1935.0000000000005</v>
      </c>
      <c r="E26" s="83">
        <v>1874.0000000000005</v>
      </c>
      <c r="F26" s="86">
        <v>61</v>
      </c>
      <c r="G26" s="83"/>
      <c r="H26" s="86">
        <v>1799.0000000000005</v>
      </c>
      <c r="I26" s="83"/>
      <c r="J26" s="86">
        <v>30</v>
      </c>
      <c r="K26" s="83"/>
      <c r="L26" s="86">
        <v>3</v>
      </c>
      <c r="M26" s="83"/>
      <c r="N26" s="86">
        <v>42</v>
      </c>
    </row>
    <row r="27" spans="2:14" ht="21.75" customHeight="1" x14ac:dyDescent="0.25">
      <c r="B27" s="17" t="s">
        <v>62</v>
      </c>
      <c r="C27" s="55"/>
      <c r="D27" s="85">
        <f t="shared" si="0"/>
        <v>5294.0000000000036</v>
      </c>
      <c r="E27" s="83">
        <v>3920.0000000000036</v>
      </c>
      <c r="F27" s="86">
        <v>1374</v>
      </c>
      <c r="G27" s="83"/>
      <c r="H27" s="86">
        <v>3858.0000000000036</v>
      </c>
      <c r="I27" s="83"/>
      <c r="J27" s="86">
        <v>7</v>
      </c>
      <c r="K27" s="83"/>
      <c r="L27" s="86">
        <v>1</v>
      </c>
      <c r="M27" s="83"/>
      <c r="N27" s="86">
        <v>54</v>
      </c>
    </row>
    <row r="28" spans="2:14" ht="21.75" customHeight="1" x14ac:dyDescent="0.25">
      <c r="B28" s="17" t="s">
        <v>63</v>
      </c>
      <c r="C28" s="12"/>
      <c r="D28" s="85">
        <f t="shared" si="0"/>
        <v>836.00000000000023</v>
      </c>
      <c r="E28" s="83">
        <v>731.00000000000023</v>
      </c>
      <c r="F28" s="86">
        <v>105.00000000000001</v>
      </c>
      <c r="G28" s="83"/>
      <c r="H28" s="86">
        <v>588.00000000000023</v>
      </c>
      <c r="I28" s="83"/>
      <c r="J28" s="86">
        <v>39</v>
      </c>
      <c r="K28" s="83"/>
      <c r="L28" s="86">
        <v>0</v>
      </c>
      <c r="M28" s="83"/>
      <c r="N28" s="86">
        <v>104</v>
      </c>
    </row>
    <row r="29" spans="2:14" ht="21.75" customHeight="1" x14ac:dyDescent="0.25">
      <c r="B29" s="17" t="s">
        <v>64</v>
      </c>
      <c r="C29" s="12"/>
      <c r="D29" s="85">
        <f t="shared" si="0"/>
        <v>479</v>
      </c>
      <c r="E29" s="83">
        <v>164</v>
      </c>
      <c r="F29" s="86">
        <v>315</v>
      </c>
      <c r="G29" s="83"/>
      <c r="H29" s="86">
        <v>164</v>
      </c>
      <c r="I29" s="83"/>
      <c r="J29" s="86">
        <v>0</v>
      </c>
      <c r="K29" s="83"/>
      <c r="L29" s="86">
        <v>0</v>
      </c>
      <c r="M29" s="83"/>
      <c r="N29" s="86">
        <v>0</v>
      </c>
    </row>
    <row r="30" spans="2:14" ht="21.75" customHeight="1" x14ac:dyDescent="0.25">
      <c r="B30" s="17" t="s">
        <v>65</v>
      </c>
      <c r="C30" s="12"/>
      <c r="D30" s="85">
        <f t="shared" si="0"/>
        <v>1843.0000000000002</v>
      </c>
      <c r="E30" s="83">
        <v>839.00000000000011</v>
      </c>
      <c r="F30" s="86">
        <v>1004.0000000000001</v>
      </c>
      <c r="G30" s="83"/>
      <c r="H30" s="86">
        <v>791.00000000000011</v>
      </c>
      <c r="I30" s="83"/>
      <c r="J30" s="86">
        <v>43</v>
      </c>
      <c r="K30" s="83"/>
      <c r="L30" s="86">
        <v>0</v>
      </c>
      <c r="M30" s="83"/>
      <c r="N30" s="86">
        <v>5</v>
      </c>
    </row>
    <row r="31" spans="2:14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4" x14ac:dyDescent="0.25">
      <c r="C32" s="9"/>
      <c r="E32" s="9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9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2"/>
      <c r="G39" s="13"/>
      <c r="I39" s="13"/>
      <c r="K39" s="13"/>
      <c r="M39" s="13"/>
    </row>
    <row r="40" spans="3:13" x14ac:dyDescent="0.25">
      <c r="C40" s="12"/>
      <c r="E40" s="12"/>
      <c r="G40" s="13"/>
      <c r="I40" s="13"/>
      <c r="K40" s="13"/>
      <c r="M40" s="13"/>
    </row>
    <row r="41" spans="3:13" x14ac:dyDescent="0.25">
      <c r="C41" s="12"/>
      <c r="E41" s="12"/>
      <c r="G41" s="13"/>
      <c r="I41" s="13"/>
      <c r="K41" s="13"/>
      <c r="M41" s="13"/>
    </row>
    <row r="42" spans="3:13" x14ac:dyDescent="0.25">
      <c r="C42" s="12"/>
      <c r="E42" s="12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2"/>
      <c r="G44" s="13"/>
      <c r="I44" s="13"/>
      <c r="K44" s="13"/>
      <c r="M44" s="13"/>
    </row>
    <row r="45" spans="3:13" x14ac:dyDescent="0.25">
      <c r="C45" s="12"/>
      <c r="E45" s="12"/>
      <c r="G45" s="13"/>
      <c r="I45" s="13"/>
      <c r="K45" s="13"/>
      <c r="M45" s="13"/>
    </row>
    <row r="46" spans="3:13" x14ac:dyDescent="0.25">
      <c r="C46" s="12"/>
      <c r="E46" s="12"/>
      <c r="G46" s="13"/>
      <c r="I46" s="13"/>
      <c r="K46" s="13"/>
      <c r="M46" s="13"/>
    </row>
    <row r="48" spans="3:13" x14ac:dyDescent="0.2">
      <c r="C48" s="19"/>
      <c r="E48" s="19"/>
      <c r="G48" s="2"/>
      <c r="I48" s="2"/>
      <c r="K48" s="2"/>
      <c r="M48" s="2"/>
    </row>
    <row r="49" spans="3:13" x14ac:dyDescent="0.2">
      <c r="C49" s="20"/>
      <c r="E49" s="20"/>
      <c r="G49" s="4"/>
      <c r="I49" s="4"/>
      <c r="K49" s="4"/>
      <c r="M49" s="4"/>
    </row>
    <row r="50" spans="3:13" x14ac:dyDescent="0.2">
      <c r="C50" s="20"/>
      <c r="E50" s="20"/>
      <c r="G50" s="4"/>
      <c r="I50" s="4"/>
      <c r="K50" s="4"/>
      <c r="M50" s="4"/>
    </row>
  </sheetData>
  <mergeCells count="5">
    <mergeCell ref="D8:N8"/>
    <mergeCell ref="B3:N3"/>
    <mergeCell ref="B5:N5"/>
    <mergeCell ref="B6:N6"/>
    <mergeCell ref="B8:B10"/>
  </mergeCells>
  <pageMargins left="0.11811023622047245" right="0.11811023622047245" top="0.74803149606299213" bottom="0.74803149606299213" header="0.31496062992125984" footer="0.31496062992125984"/>
  <pageSetup paperSize="9" scale="95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K50"/>
  <sheetViews>
    <sheetView zoomScaleNormal="100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6.85546875" style="28" bestFit="1" customWidth="1"/>
    <col min="8" max="8" width="0.85546875" style="28" customWidth="1"/>
    <col min="9" max="9" width="7.7109375" style="28" customWidth="1"/>
    <col min="10" max="10" width="0.85546875" style="28" customWidth="1"/>
    <col min="11" max="11" width="5.7109375" style="28" customWidth="1"/>
    <col min="12" max="12" width="0.85546875" style="28" customWidth="1"/>
    <col min="13" max="13" width="6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7.85546875" style="28" bestFit="1" customWidth="1"/>
    <col min="18" max="18" width="0.85546875" style="28" customWidth="1"/>
    <col min="19" max="19" width="7" style="28" customWidth="1"/>
    <col min="20" max="20" width="0.85546875" style="28" customWidth="1"/>
    <col min="21" max="21" width="7.85546875" style="28" bestFit="1" customWidth="1"/>
    <col min="22" max="22" width="0.85546875" style="28" customWidth="1"/>
    <col min="23" max="23" width="7" style="28" customWidth="1"/>
    <col min="24" max="24" width="0.85546875" style="28" customWidth="1"/>
    <col min="25" max="25" width="5.85546875" style="28" bestFit="1" customWidth="1"/>
    <col min="26" max="26" width="0.85546875" style="28" customWidth="1"/>
    <col min="27" max="27" width="7" style="28" customWidth="1"/>
    <col min="28" max="28" width="0.85546875" style="28" customWidth="1"/>
    <col min="29" max="29" width="7" style="28" customWidth="1"/>
    <col min="30" max="30" width="0.85546875" style="28" customWidth="1"/>
    <col min="31" max="31" width="7" style="28" customWidth="1"/>
    <col min="32" max="32" width="0.85546875" style="28" customWidth="1"/>
    <col min="33" max="33" width="5" style="28" customWidth="1"/>
    <col min="34" max="34" width="0.85546875" style="28" customWidth="1"/>
    <col min="35" max="35" width="7" style="28" customWidth="1"/>
    <col min="36" max="36" width="0.85546875" style="28" customWidth="1"/>
    <col min="37" max="37" width="6.5703125" style="28" customWidth="1"/>
    <col min="38" max="16384" width="9.140625" style="28"/>
  </cols>
  <sheetData>
    <row r="2" spans="2:37" ht="15" x14ac:dyDescent="0.25">
      <c r="C2" s="27"/>
      <c r="E2" s="27"/>
      <c r="G2" s="27"/>
      <c r="I2" s="27"/>
      <c r="AK2" s="27" t="s">
        <v>288</v>
      </c>
    </row>
    <row r="3" spans="2:37" ht="28.5" customHeight="1" x14ac:dyDescent="0.25">
      <c r="B3" s="140" t="s">
        <v>324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</row>
    <row r="4" spans="2:37" ht="3.75" customHeight="1" x14ac:dyDescent="0.25"/>
    <row r="5" spans="2:37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</row>
    <row r="6" spans="2:37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</row>
    <row r="7" spans="2:37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  <c r="AC7" s="29"/>
      <c r="AE7" s="29"/>
      <c r="AG7" s="29"/>
      <c r="AI7" s="29"/>
    </row>
    <row r="8" spans="2:37" ht="15.75" customHeight="1" x14ac:dyDescent="0.2">
      <c r="B8" s="148" t="s">
        <v>43</v>
      </c>
      <c r="C8" s="148"/>
      <c r="D8" s="54"/>
      <c r="E8" s="149" t="s">
        <v>325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</row>
    <row r="9" spans="2:37" s="29" customFormat="1" ht="3.75" customHeight="1" x14ac:dyDescent="0.2">
      <c r="B9" s="148"/>
      <c r="C9" s="148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  <c r="AH9" s="49"/>
      <c r="AI9" s="53"/>
      <c r="AJ9" s="49"/>
      <c r="AK9" s="53"/>
    </row>
    <row r="10" spans="2:37" s="31" customFormat="1" ht="112.5" customHeight="1" x14ac:dyDescent="0.2">
      <c r="B10" s="148"/>
      <c r="C10" s="148"/>
      <c r="D10" s="54"/>
      <c r="E10" s="70" t="s">
        <v>20</v>
      </c>
      <c r="F10" s="54"/>
      <c r="G10" s="58" t="s">
        <v>326</v>
      </c>
      <c r="H10" s="59"/>
      <c r="I10" s="58" t="s">
        <v>327</v>
      </c>
      <c r="J10" s="59"/>
      <c r="K10" s="58" t="s">
        <v>328</v>
      </c>
      <c r="L10" s="59"/>
      <c r="M10" s="58" t="s">
        <v>329</v>
      </c>
      <c r="N10" s="59"/>
      <c r="O10" s="58" t="s">
        <v>330</v>
      </c>
      <c r="P10" s="59"/>
      <c r="Q10" s="58" t="s">
        <v>331</v>
      </c>
      <c r="R10" s="59"/>
      <c r="S10" s="58" t="s">
        <v>332</v>
      </c>
      <c r="T10" s="59"/>
      <c r="U10" s="58" t="s">
        <v>333</v>
      </c>
      <c r="V10" s="59"/>
      <c r="W10" s="58" t="s">
        <v>334</v>
      </c>
      <c r="X10" s="59"/>
      <c r="Y10" s="58" t="s">
        <v>335</v>
      </c>
      <c r="Z10" s="59"/>
      <c r="AA10" s="58" t="s">
        <v>336</v>
      </c>
      <c r="AB10" s="59"/>
      <c r="AC10" s="58" t="s">
        <v>337</v>
      </c>
      <c r="AD10" s="59"/>
      <c r="AE10" s="58" t="s">
        <v>338</v>
      </c>
      <c r="AF10" s="59"/>
      <c r="AG10" s="58" t="s">
        <v>339</v>
      </c>
      <c r="AH10" s="59"/>
      <c r="AI10" s="58" t="s">
        <v>340</v>
      </c>
      <c r="AJ10" s="59"/>
      <c r="AK10" s="58" t="s">
        <v>341</v>
      </c>
    </row>
    <row r="11" spans="2:37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42"/>
      <c r="AD11" s="32"/>
      <c r="AE11" s="42"/>
      <c r="AF11" s="32"/>
      <c r="AG11" s="42"/>
      <c r="AH11" s="32"/>
      <c r="AI11" s="42"/>
      <c r="AJ11" s="32"/>
      <c r="AK11" s="32"/>
    </row>
    <row r="12" spans="2:37" ht="20.25" customHeight="1" x14ac:dyDescent="0.25">
      <c r="C12" s="5" t="s">
        <v>20</v>
      </c>
      <c r="D12" s="43"/>
      <c r="E12" s="85">
        <f>+SUM(G12:AK12)</f>
        <v>480381.99999999977</v>
      </c>
      <c r="F12" s="83"/>
      <c r="G12" s="106">
        <v>47250.999999999767</v>
      </c>
      <c r="H12" s="94"/>
      <c r="I12" s="106">
        <v>11267.999999999996</v>
      </c>
      <c r="J12" s="94"/>
      <c r="K12" s="106">
        <v>848.99999999999977</v>
      </c>
      <c r="L12" s="94"/>
      <c r="M12" s="106">
        <v>51861.999999999949</v>
      </c>
      <c r="N12" s="94"/>
      <c r="O12" s="106">
        <v>32802.000000000065</v>
      </c>
      <c r="P12" s="94"/>
      <c r="Q12" s="106">
        <v>101085.00000000013</v>
      </c>
      <c r="R12" s="94"/>
      <c r="S12" s="106">
        <v>2585.0000000000045</v>
      </c>
      <c r="T12" s="94"/>
      <c r="U12" s="106">
        <v>117553.00000000013</v>
      </c>
      <c r="V12" s="94"/>
      <c r="W12" s="106">
        <v>349</v>
      </c>
      <c r="X12" s="94"/>
      <c r="Y12" s="106">
        <v>6491.0000000000045</v>
      </c>
      <c r="Z12" s="94"/>
      <c r="AA12" s="106">
        <v>162</v>
      </c>
      <c r="AB12" s="94"/>
      <c r="AC12" s="106">
        <v>5242.00000000001</v>
      </c>
      <c r="AD12" s="94"/>
      <c r="AE12" s="106">
        <v>243</v>
      </c>
      <c r="AF12" s="94"/>
      <c r="AG12" s="106">
        <v>288</v>
      </c>
      <c r="AH12" s="94"/>
      <c r="AI12" s="106">
        <v>25039.999999999956</v>
      </c>
      <c r="AJ12" s="94"/>
      <c r="AK12" s="106">
        <v>77311.999999999825</v>
      </c>
    </row>
    <row r="13" spans="2:37" ht="20.25" customHeight="1" x14ac:dyDescent="0.25">
      <c r="B13" s="8" t="s">
        <v>21</v>
      </c>
      <c r="C13" s="9" t="s">
        <v>27</v>
      </c>
      <c r="D13" s="9"/>
      <c r="E13" s="85">
        <f t="shared" ref="E13:E33" si="0">+SUM(G13:AK13)</f>
        <v>7590.0000000000036</v>
      </c>
      <c r="F13" s="83"/>
      <c r="G13" s="86">
        <v>845.99999999999966</v>
      </c>
      <c r="H13" s="83"/>
      <c r="I13" s="86">
        <v>377.00000000000011</v>
      </c>
      <c r="J13" s="83"/>
      <c r="K13" s="87">
        <v>4</v>
      </c>
      <c r="L13" s="83"/>
      <c r="M13" s="87">
        <v>818.99999999999977</v>
      </c>
      <c r="N13" s="83"/>
      <c r="O13" s="87">
        <v>441.00000000000023</v>
      </c>
      <c r="P13" s="83"/>
      <c r="Q13" s="87">
        <v>1491.0000000000023</v>
      </c>
      <c r="R13" s="83"/>
      <c r="S13" s="87">
        <v>24.000000000000004</v>
      </c>
      <c r="T13" s="83"/>
      <c r="U13" s="87">
        <v>1683.0000000000011</v>
      </c>
      <c r="V13" s="83"/>
      <c r="W13" s="87">
        <v>7</v>
      </c>
      <c r="X13" s="83"/>
      <c r="Y13" s="87">
        <v>183.00000000000009</v>
      </c>
      <c r="Z13" s="83"/>
      <c r="AA13" s="87">
        <v>3</v>
      </c>
      <c r="AB13" s="83"/>
      <c r="AC13" s="87">
        <v>57.000000000000014</v>
      </c>
      <c r="AD13" s="83"/>
      <c r="AE13" s="87">
        <v>2</v>
      </c>
      <c r="AF13" s="83"/>
      <c r="AG13" s="87">
        <v>4</v>
      </c>
      <c r="AH13" s="83"/>
      <c r="AI13" s="87">
        <v>126.00000000000003</v>
      </c>
      <c r="AJ13" s="83"/>
      <c r="AK13" s="86">
        <v>1522.9999999999995</v>
      </c>
    </row>
    <row r="14" spans="2:37" ht="20.25" customHeight="1" x14ac:dyDescent="0.25">
      <c r="B14" s="10" t="s">
        <v>0</v>
      </c>
      <c r="C14" s="11" t="s">
        <v>22</v>
      </c>
      <c r="D14" s="9"/>
      <c r="E14" s="85">
        <f t="shared" si="0"/>
        <v>1881.0000000000002</v>
      </c>
      <c r="F14" s="83"/>
      <c r="G14" s="86">
        <v>105</v>
      </c>
      <c r="H14" s="83"/>
      <c r="I14" s="86">
        <v>19</v>
      </c>
      <c r="J14" s="83"/>
      <c r="K14" s="87">
        <v>12</v>
      </c>
      <c r="L14" s="83"/>
      <c r="M14" s="87">
        <v>197.00000000000006</v>
      </c>
      <c r="N14" s="83"/>
      <c r="O14" s="87">
        <v>127</v>
      </c>
      <c r="P14" s="83"/>
      <c r="Q14" s="87">
        <v>486.00000000000011</v>
      </c>
      <c r="R14" s="83"/>
      <c r="S14" s="87">
        <v>7</v>
      </c>
      <c r="T14" s="83"/>
      <c r="U14" s="87">
        <v>474</v>
      </c>
      <c r="V14" s="83"/>
      <c r="W14" s="87">
        <v>8</v>
      </c>
      <c r="X14" s="83"/>
      <c r="Y14" s="87">
        <v>1</v>
      </c>
      <c r="Z14" s="83"/>
      <c r="AA14" s="87">
        <v>0</v>
      </c>
      <c r="AB14" s="83"/>
      <c r="AC14" s="87">
        <v>9</v>
      </c>
      <c r="AD14" s="83"/>
      <c r="AE14" s="87">
        <v>0</v>
      </c>
      <c r="AF14" s="83"/>
      <c r="AG14" s="87">
        <v>0</v>
      </c>
      <c r="AH14" s="83"/>
      <c r="AI14" s="87">
        <v>15.000000000000002</v>
      </c>
      <c r="AJ14" s="83"/>
      <c r="AK14" s="86">
        <v>421</v>
      </c>
    </row>
    <row r="15" spans="2:37" ht="20.25" customHeight="1" x14ac:dyDescent="0.25">
      <c r="B15" s="10" t="s">
        <v>1</v>
      </c>
      <c r="C15" s="11" t="s">
        <v>23</v>
      </c>
      <c r="D15" s="9"/>
      <c r="E15" s="85">
        <f t="shared" si="0"/>
        <v>117369.99999999994</v>
      </c>
      <c r="F15" s="83"/>
      <c r="G15" s="86">
        <v>10290.000000000005</v>
      </c>
      <c r="H15" s="83"/>
      <c r="I15" s="86">
        <v>1594.0000000000005</v>
      </c>
      <c r="J15" s="83"/>
      <c r="K15" s="87">
        <v>632</v>
      </c>
      <c r="L15" s="83"/>
      <c r="M15" s="87">
        <v>10379.999999999989</v>
      </c>
      <c r="N15" s="83"/>
      <c r="O15" s="87">
        <v>5304.9999999999964</v>
      </c>
      <c r="P15" s="83"/>
      <c r="Q15" s="87">
        <v>24776.999999999978</v>
      </c>
      <c r="R15" s="83"/>
      <c r="S15" s="87">
        <v>1330.0000000000002</v>
      </c>
      <c r="T15" s="83"/>
      <c r="U15" s="87">
        <v>31288.999999999935</v>
      </c>
      <c r="V15" s="83"/>
      <c r="W15" s="87">
        <v>49.000000000000007</v>
      </c>
      <c r="X15" s="83"/>
      <c r="Y15" s="87">
        <v>1364.0000000000002</v>
      </c>
      <c r="Z15" s="83"/>
      <c r="AA15" s="87">
        <v>58.000000000000007</v>
      </c>
      <c r="AB15" s="83"/>
      <c r="AC15" s="87">
        <v>1262.9999999999995</v>
      </c>
      <c r="AD15" s="83"/>
      <c r="AE15" s="87">
        <v>190</v>
      </c>
      <c r="AF15" s="83"/>
      <c r="AG15" s="87">
        <v>35</v>
      </c>
      <c r="AH15" s="83"/>
      <c r="AI15" s="87">
        <v>4604.9999999999982</v>
      </c>
      <c r="AJ15" s="83"/>
      <c r="AK15" s="86">
        <v>24209.000000000022</v>
      </c>
    </row>
    <row r="16" spans="2:37" ht="20.25" customHeight="1" x14ac:dyDescent="0.25">
      <c r="B16" s="8" t="s">
        <v>2</v>
      </c>
      <c r="C16" s="9" t="s">
        <v>30</v>
      </c>
      <c r="D16" s="9"/>
      <c r="E16" s="85">
        <f t="shared" si="0"/>
        <v>724</v>
      </c>
      <c r="F16" s="83"/>
      <c r="G16" s="86">
        <v>75</v>
      </c>
      <c r="H16" s="83"/>
      <c r="I16" s="86">
        <v>7</v>
      </c>
      <c r="J16" s="83"/>
      <c r="K16" s="87">
        <v>0</v>
      </c>
      <c r="L16" s="83"/>
      <c r="M16" s="87">
        <v>44</v>
      </c>
      <c r="N16" s="83"/>
      <c r="O16" s="87">
        <v>41</v>
      </c>
      <c r="P16" s="83"/>
      <c r="Q16" s="87">
        <v>159.00000000000003</v>
      </c>
      <c r="R16" s="83"/>
      <c r="S16" s="87">
        <v>9</v>
      </c>
      <c r="T16" s="83"/>
      <c r="U16" s="87">
        <v>166.00000000000006</v>
      </c>
      <c r="V16" s="83"/>
      <c r="W16" s="87">
        <v>0</v>
      </c>
      <c r="X16" s="83"/>
      <c r="Y16" s="87">
        <v>0</v>
      </c>
      <c r="Z16" s="83"/>
      <c r="AA16" s="87">
        <v>0</v>
      </c>
      <c r="AB16" s="83"/>
      <c r="AC16" s="87">
        <v>1</v>
      </c>
      <c r="AD16" s="83"/>
      <c r="AE16" s="87">
        <v>0</v>
      </c>
      <c r="AF16" s="83"/>
      <c r="AG16" s="87">
        <v>3</v>
      </c>
      <c r="AH16" s="83"/>
      <c r="AI16" s="87">
        <v>38</v>
      </c>
      <c r="AJ16" s="83"/>
      <c r="AK16" s="86">
        <v>181</v>
      </c>
    </row>
    <row r="17" spans="2:37" ht="20.25" customHeight="1" x14ac:dyDescent="0.25">
      <c r="B17" s="10" t="s">
        <v>3</v>
      </c>
      <c r="C17" s="11" t="s">
        <v>28</v>
      </c>
      <c r="D17" s="9"/>
      <c r="E17" s="85">
        <f t="shared" si="0"/>
        <v>4793</v>
      </c>
      <c r="F17" s="83"/>
      <c r="G17" s="86">
        <v>547</v>
      </c>
      <c r="H17" s="83"/>
      <c r="I17" s="86">
        <v>97</v>
      </c>
      <c r="J17" s="83"/>
      <c r="K17" s="87">
        <v>3</v>
      </c>
      <c r="L17" s="83"/>
      <c r="M17" s="87">
        <v>973.00000000000034</v>
      </c>
      <c r="N17" s="83"/>
      <c r="O17" s="87">
        <v>282.00000000000017</v>
      </c>
      <c r="P17" s="83"/>
      <c r="Q17" s="87">
        <v>1068.0000000000005</v>
      </c>
      <c r="R17" s="83"/>
      <c r="S17" s="87">
        <v>11</v>
      </c>
      <c r="T17" s="83"/>
      <c r="U17" s="87">
        <v>1083.9999999999995</v>
      </c>
      <c r="V17" s="83"/>
      <c r="W17" s="87">
        <v>0</v>
      </c>
      <c r="X17" s="83"/>
      <c r="Y17" s="87">
        <v>34</v>
      </c>
      <c r="Z17" s="83"/>
      <c r="AA17" s="87">
        <v>4</v>
      </c>
      <c r="AB17" s="83"/>
      <c r="AC17" s="87">
        <v>88</v>
      </c>
      <c r="AD17" s="83"/>
      <c r="AE17" s="87">
        <v>0</v>
      </c>
      <c r="AF17" s="83"/>
      <c r="AG17" s="87">
        <v>5</v>
      </c>
      <c r="AH17" s="83"/>
      <c r="AI17" s="87">
        <v>148</v>
      </c>
      <c r="AJ17" s="83"/>
      <c r="AK17" s="86">
        <v>449.00000000000011</v>
      </c>
    </row>
    <row r="18" spans="2:37" ht="20.25" customHeight="1" x14ac:dyDescent="0.25">
      <c r="B18" s="8" t="s">
        <v>4</v>
      </c>
      <c r="C18" s="9" t="s">
        <v>24</v>
      </c>
      <c r="D18" s="9"/>
      <c r="E18" s="85">
        <f t="shared" si="0"/>
        <v>32045</v>
      </c>
      <c r="F18" s="83"/>
      <c r="G18" s="86">
        <v>3158.0000000000014</v>
      </c>
      <c r="H18" s="83"/>
      <c r="I18" s="86">
        <v>699</v>
      </c>
      <c r="J18" s="83"/>
      <c r="K18" s="87">
        <v>17</v>
      </c>
      <c r="L18" s="83"/>
      <c r="M18" s="87">
        <v>4528.9999999999991</v>
      </c>
      <c r="N18" s="83"/>
      <c r="O18" s="87">
        <v>1887.9999999999995</v>
      </c>
      <c r="P18" s="83"/>
      <c r="Q18" s="87">
        <v>6938.0000000000127</v>
      </c>
      <c r="R18" s="83"/>
      <c r="S18" s="87">
        <v>55</v>
      </c>
      <c r="T18" s="83"/>
      <c r="U18" s="87">
        <v>6817.9999999999854</v>
      </c>
      <c r="V18" s="83"/>
      <c r="W18" s="87">
        <v>38</v>
      </c>
      <c r="X18" s="83"/>
      <c r="Y18" s="87">
        <v>78.000000000000014</v>
      </c>
      <c r="Z18" s="83"/>
      <c r="AA18" s="87">
        <v>1</v>
      </c>
      <c r="AB18" s="83"/>
      <c r="AC18" s="87">
        <v>242.99999999999989</v>
      </c>
      <c r="AD18" s="83"/>
      <c r="AE18" s="87">
        <v>5</v>
      </c>
      <c r="AF18" s="83"/>
      <c r="AG18" s="87">
        <v>48</v>
      </c>
      <c r="AH18" s="83"/>
      <c r="AI18" s="87">
        <v>1112.0000000000002</v>
      </c>
      <c r="AJ18" s="83"/>
      <c r="AK18" s="86">
        <v>6418.0000000000009</v>
      </c>
    </row>
    <row r="19" spans="2:37" ht="20.25" customHeight="1" x14ac:dyDescent="0.25">
      <c r="B19" s="8" t="s">
        <v>5</v>
      </c>
      <c r="C19" s="12" t="s">
        <v>176</v>
      </c>
      <c r="D19" s="12"/>
      <c r="E19" s="85">
        <f t="shared" si="0"/>
        <v>76991.000000000015</v>
      </c>
      <c r="F19" s="83"/>
      <c r="G19" s="86">
        <v>6552.00000000001</v>
      </c>
      <c r="H19" s="83"/>
      <c r="I19" s="86">
        <v>2399.0000000000009</v>
      </c>
      <c r="J19" s="83"/>
      <c r="K19" s="87">
        <v>60.000000000000014</v>
      </c>
      <c r="L19" s="83"/>
      <c r="M19" s="87">
        <v>6347.9999999999991</v>
      </c>
      <c r="N19" s="83"/>
      <c r="O19" s="87">
        <v>4148.0000000000009</v>
      </c>
      <c r="P19" s="83"/>
      <c r="Q19" s="87">
        <v>18740.999999999967</v>
      </c>
      <c r="R19" s="83"/>
      <c r="S19" s="87">
        <v>471</v>
      </c>
      <c r="T19" s="83"/>
      <c r="U19" s="87">
        <v>20434.000000000058</v>
      </c>
      <c r="V19" s="83"/>
      <c r="W19" s="87">
        <v>39</v>
      </c>
      <c r="X19" s="83"/>
      <c r="Y19" s="87">
        <v>1690.9999999999966</v>
      </c>
      <c r="Z19" s="83"/>
      <c r="AA19" s="87">
        <v>76</v>
      </c>
      <c r="AB19" s="83"/>
      <c r="AC19" s="87">
        <v>660.00000000000023</v>
      </c>
      <c r="AD19" s="83"/>
      <c r="AE19" s="87">
        <v>2</v>
      </c>
      <c r="AF19" s="83"/>
      <c r="AG19" s="87">
        <v>37.000000000000007</v>
      </c>
      <c r="AH19" s="83"/>
      <c r="AI19" s="87">
        <v>2586.9999999999959</v>
      </c>
      <c r="AJ19" s="83"/>
      <c r="AK19" s="86">
        <v>12745.999999999989</v>
      </c>
    </row>
    <row r="20" spans="2:37" ht="20.25" customHeight="1" x14ac:dyDescent="0.25">
      <c r="B20" s="8" t="s">
        <v>6</v>
      </c>
      <c r="C20" s="12" t="s">
        <v>25</v>
      </c>
      <c r="D20" s="12"/>
      <c r="E20" s="85">
        <f t="shared" si="0"/>
        <v>23333.999999999985</v>
      </c>
      <c r="F20" s="83"/>
      <c r="G20" s="86">
        <v>2190.0000000000009</v>
      </c>
      <c r="H20" s="83"/>
      <c r="I20" s="86">
        <v>358</v>
      </c>
      <c r="J20" s="83"/>
      <c r="K20" s="87">
        <v>11</v>
      </c>
      <c r="L20" s="83"/>
      <c r="M20" s="87">
        <v>2882.9999999999968</v>
      </c>
      <c r="N20" s="83"/>
      <c r="O20" s="87">
        <v>1822.0000000000011</v>
      </c>
      <c r="P20" s="83"/>
      <c r="Q20" s="87">
        <v>4232.0000000000091</v>
      </c>
      <c r="R20" s="83"/>
      <c r="S20" s="87">
        <v>87</v>
      </c>
      <c r="T20" s="83"/>
      <c r="U20" s="87">
        <v>4766.9999999999945</v>
      </c>
      <c r="V20" s="83"/>
      <c r="W20" s="87">
        <v>4</v>
      </c>
      <c r="X20" s="83"/>
      <c r="Y20" s="87">
        <v>60</v>
      </c>
      <c r="Z20" s="83"/>
      <c r="AA20" s="87">
        <v>0</v>
      </c>
      <c r="AB20" s="83"/>
      <c r="AC20" s="87">
        <v>156.00000000000006</v>
      </c>
      <c r="AD20" s="83"/>
      <c r="AE20" s="87">
        <v>0</v>
      </c>
      <c r="AF20" s="83"/>
      <c r="AG20" s="87">
        <v>8</v>
      </c>
      <c r="AH20" s="83"/>
      <c r="AI20" s="87">
        <v>1156.0000000000011</v>
      </c>
      <c r="AJ20" s="83"/>
      <c r="AK20" s="86">
        <v>5599.9999999999873</v>
      </c>
    </row>
    <row r="21" spans="2:37" ht="20.25" customHeight="1" x14ac:dyDescent="0.25">
      <c r="B21" s="8" t="s">
        <v>7</v>
      </c>
      <c r="C21" s="12" t="s">
        <v>35</v>
      </c>
      <c r="D21" s="12"/>
      <c r="E21" s="85">
        <f t="shared" si="0"/>
        <v>30179.999999999978</v>
      </c>
      <c r="F21" s="83"/>
      <c r="G21" s="86">
        <v>3224.000000000005</v>
      </c>
      <c r="H21" s="83"/>
      <c r="I21" s="86">
        <v>823</v>
      </c>
      <c r="J21" s="83"/>
      <c r="K21" s="87">
        <v>14</v>
      </c>
      <c r="L21" s="83"/>
      <c r="M21" s="87">
        <v>3312.0000000000005</v>
      </c>
      <c r="N21" s="83"/>
      <c r="O21" s="87">
        <v>2048.9999999999991</v>
      </c>
      <c r="P21" s="83"/>
      <c r="Q21" s="87">
        <v>6431.9999999999891</v>
      </c>
      <c r="R21" s="83"/>
      <c r="S21" s="87">
        <v>136</v>
      </c>
      <c r="T21" s="83"/>
      <c r="U21" s="87">
        <v>6853.9999999999909</v>
      </c>
      <c r="V21" s="83"/>
      <c r="W21" s="87">
        <v>10</v>
      </c>
      <c r="X21" s="83"/>
      <c r="Y21" s="87">
        <v>612.99999999999932</v>
      </c>
      <c r="Z21" s="83"/>
      <c r="AA21" s="87">
        <v>3</v>
      </c>
      <c r="AB21" s="83"/>
      <c r="AC21" s="87">
        <v>410</v>
      </c>
      <c r="AD21" s="83"/>
      <c r="AE21" s="87">
        <v>2</v>
      </c>
      <c r="AF21" s="83"/>
      <c r="AG21" s="87">
        <v>104</v>
      </c>
      <c r="AH21" s="83"/>
      <c r="AI21" s="87">
        <v>1651.9999999999989</v>
      </c>
      <c r="AJ21" s="83"/>
      <c r="AK21" s="86">
        <v>4541.9999999999918</v>
      </c>
    </row>
    <row r="22" spans="2:37" ht="20.25" customHeight="1" x14ac:dyDescent="0.25">
      <c r="B22" s="8" t="s">
        <v>8</v>
      </c>
      <c r="C22" s="13" t="s">
        <v>31</v>
      </c>
      <c r="D22" s="12"/>
      <c r="E22" s="85">
        <f t="shared" si="0"/>
        <v>48031.000000000015</v>
      </c>
      <c r="F22" s="83"/>
      <c r="G22" s="86">
        <v>7388.0000000000018</v>
      </c>
      <c r="H22" s="83"/>
      <c r="I22" s="86">
        <v>181</v>
      </c>
      <c r="J22" s="83"/>
      <c r="K22" s="87">
        <v>3</v>
      </c>
      <c r="L22" s="83"/>
      <c r="M22" s="87">
        <v>7399.9999999999936</v>
      </c>
      <c r="N22" s="83"/>
      <c r="O22" s="87">
        <v>7278.0000000000009</v>
      </c>
      <c r="P22" s="83"/>
      <c r="Q22" s="87">
        <v>8449.0000000000109</v>
      </c>
      <c r="R22" s="83"/>
      <c r="S22" s="87">
        <v>67</v>
      </c>
      <c r="T22" s="83"/>
      <c r="U22" s="87">
        <v>8409.0000000000073</v>
      </c>
      <c r="V22" s="83"/>
      <c r="W22" s="87">
        <v>1</v>
      </c>
      <c r="X22" s="83"/>
      <c r="Y22" s="87">
        <v>32</v>
      </c>
      <c r="Z22" s="83"/>
      <c r="AA22" s="87">
        <v>1</v>
      </c>
      <c r="AB22" s="83"/>
      <c r="AC22" s="87">
        <v>12</v>
      </c>
      <c r="AD22" s="83"/>
      <c r="AE22" s="87">
        <v>0</v>
      </c>
      <c r="AF22" s="83"/>
      <c r="AG22" s="87">
        <v>0</v>
      </c>
      <c r="AH22" s="83"/>
      <c r="AI22" s="87">
        <v>7124.9999999999991</v>
      </c>
      <c r="AJ22" s="83"/>
      <c r="AK22" s="86">
        <v>1685.0000000000007</v>
      </c>
    </row>
    <row r="23" spans="2:37" ht="20.25" customHeight="1" x14ac:dyDescent="0.25">
      <c r="B23" s="8" t="s">
        <v>9</v>
      </c>
      <c r="C23" s="13" t="s">
        <v>32</v>
      </c>
      <c r="D23" s="12"/>
      <c r="E23" s="85">
        <f t="shared" si="0"/>
        <v>6181.9999999999982</v>
      </c>
      <c r="F23" s="83"/>
      <c r="G23" s="86">
        <v>372.00000000000011</v>
      </c>
      <c r="H23" s="83"/>
      <c r="I23" s="86">
        <v>166</v>
      </c>
      <c r="J23" s="83"/>
      <c r="K23" s="87">
        <v>2</v>
      </c>
      <c r="L23" s="83"/>
      <c r="M23" s="87">
        <v>299.00000000000011</v>
      </c>
      <c r="N23" s="83"/>
      <c r="O23" s="87">
        <v>201.00000000000009</v>
      </c>
      <c r="P23" s="83"/>
      <c r="Q23" s="87">
        <v>1532</v>
      </c>
      <c r="R23" s="83"/>
      <c r="S23" s="87">
        <v>21.000000000000004</v>
      </c>
      <c r="T23" s="83"/>
      <c r="U23" s="87">
        <v>2003.9999999999986</v>
      </c>
      <c r="V23" s="83"/>
      <c r="W23" s="87">
        <v>30</v>
      </c>
      <c r="X23" s="83"/>
      <c r="Y23" s="87">
        <v>190.00000000000003</v>
      </c>
      <c r="Z23" s="83"/>
      <c r="AA23" s="87">
        <v>1</v>
      </c>
      <c r="AB23" s="83"/>
      <c r="AC23" s="87">
        <v>60</v>
      </c>
      <c r="AD23" s="83"/>
      <c r="AE23" s="87">
        <v>5</v>
      </c>
      <c r="AF23" s="83"/>
      <c r="AG23" s="87">
        <v>5</v>
      </c>
      <c r="AH23" s="83"/>
      <c r="AI23" s="87">
        <v>179.00000000000009</v>
      </c>
      <c r="AJ23" s="83"/>
      <c r="AK23" s="86">
        <v>1114.9999999999998</v>
      </c>
    </row>
    <row r="24" spans="2:37" ht="20.25" customHeight="1" x14ac:dyDescent="0.25">
      <c r="B24" s="8" t="s">
        <v>10</v>
      </c>
      <c r="C24" s="13" t="s">
        <v>33</v>
      </c>
      <c r="D24" s="12"/>
      <c r="E24" s="85">
        <f t="shared" si="0"/>
        <v>2958.0000000000005</v>
      </c>
      <c r="F24" s="83"/>
      <c r="G24" s="86">
        <v>354.00000000000023</v>
      </c>
      <c r="H24" s="83"/>
      <c r="I24" s="86">
        <v>47.000000000000007</v>
      </c>
      <c r="J24" s="83"/>
      <c r="K24" s="87">
        <v>4</v>
      </c>
      <c r="L24" s="83"/>
      <c r="M24" s="87">
        <v>387.99999999999989</v>
      </c>
      <c r="N24" s="83"/>
      <c r="O24" s="87">
        <v>100</v>
      </c>
      <c r="P24" s="83"/>
      <c r="Q24" s="87">
        <v>660</v>
      </c>
      <c r="R24" s="83"/>
      <c r="S24" s="87">
        <v>60.000000000000007</v>
      </c>
      <c r="T24" s="83"/>
      <c r="U24" s="87">
        <v>714.00000000000034</v>
      </c>
      <c r="V24" s="83"/>
      <c r="W24" s="87">
        <v>3</v>
      </c>
      <c r="X24" s="83"/>
      <c r="Y24" s="87">
        <v>61</v>
      </c>
      <c r="Z24" s="83"/>
      <c r="AA24" s="87">
        <v>1</v>
      </c>
      <c r="AB24" s="83"/>
      <c r="AC24" s="87">
        <v>53</v>
      </c>
      <c r="AD24" s="83"/>
      <c r="AE24" s="87">
        <v>1</v>
      </c>
      <c r="AF24" s="83"/>
      <c r="AG24" s="87">
        <v>11</v>
      </c>
      <c r="AH24" s="83"/>
      <c r="AI24" s="87">
        <v>103.00000000000003</v>
      </c>
      <c r="AJ24" s="83"/>
      <c r="AK24" s="86">
        <v>397.99999999999989</v>
      </c>
    </row>
    <row r="25" spans="2:37" ht="20.25" customHeight="1" x14ac:dyDescent="0.25">
      <c r="B25" s="8" t="s">
        <v>11</v>
      </c>
      <c r="C25" s="13" t="s">
        <v>36</v>
      </c>
      <c r="D25" s="12"/>
      <c r="E25" s="85">
        <f t="shared" si="0"/>
        <v>20365</v>
      </c>
      <c r="F25" s="83"/>
      <c r="G25" s="86">
        <v>1921.9999999999973</v>
      </c>
      <c r="H25" s="83"/>
      <c r="I25" s="86">
        <v>357</v>
      </c>
      <c r="J25" s="83"/>
      <c r="K25" s="87">
        <v>9</v>
      </c>
      <c r="L25" s="83"/>
      <c r="M25" s="87">
        <v>1991.9999999999989</v>
      </c>
      <c r="N25" s="83"/>
      <c r="O25" s="87">
        <v>1591</v>
      </c>
      <c r="P25" s="83"/>
      <c r="Q25" s="87">
        <v>4706.9999999999936</v>
      </c>
      <c r="R25" s="83"/>
      <c r="S25" s="87">
        <v>103</v>
      </c>
      <c r="T25" s="83"/>
      <c r="U25" s="87">
        <v>4897.0000000000055</v>
      </c>
      <c r="V25" s="83"/>
      <c r="W25" s="87">
        <v>10</v>
      </c>
      <c r="X25" s="83"/>
      <c r="Y25" s="87">
        <v>173</v>
      </c>
      <c r="Z25" s="83"/>
      <c r="AA25" s="87">
        <v>3</v>
      </c>
      <c r="AB25" s="83"/>
      <c r="AC25" s="87">
        <v>102</v>
      </c>
      <c r="AD25" s="83"/>
      <c r="AE25" s="87">
        <v>20</v>
      </c>
      <c r="AF25" s="83"/>
      <c r="AG25" s="87">
        <v>7</v>
      </c>
      <c r="AH25" s="83"/>
      <c r="AI25" s="87">
        <v>1385.0000000000009</v>
      </c>
      <c r="AJ25" s="83"/>
      <c r="AK25" s="86">
        <v>3087.0000000000041</v>
      </c>
    </row>
    <row r="26" spans="2:37" ht="20.25" customHeight="1" x14ac:dyDescent="0.25">
      <c r="B26" s="8" t="s">
        <v>12</v>
      </c>
      <c r="C26" s="12" t="s">
        <v>34</v>
      </c>
      <c r="D26" s="12"/>
      <c r="E26" s="85">
        <f t="shared" si="0"/>
        <v>26933</v>
      </c>
      <c r="F26" s="83"/>
      <c r="G26" s="86">
        <v>2396</v>
      </c>
      <c r="H26" s="83"/>
      <c r="I26" s="86">
        <v>720</v>
      </c>
      <c r="J26" s="83"/>
      <c r="K26" s="87">
        <v>0</v>
      </c>
      <c r="L26" s="83"/>
      <c r="M26" s="87">
        <v>2530.9999999999995</v>
      </c>
      <c r="N26" s="83"/>
      <c r="O26" s="87">
        <v>2267</v>
      </c>
      <c r="P26" s="83"/>
      <c r="Q26" s="87">
        <v>5219.9999999999982</v>
      </c>
      <c r="R26" s="83"/>
      <c r="S26" s="87">
        <v>24</v>
      </c>
      <c r="T26" s="83"/>
      <c r="U26" s="87">
        <v>7534</v>
      </c>
      <c r="V26" s="83"/>
      <c r="W26" s="87">
        <v>123</v>
      </c>
      <c r="X26" s="83"/>
      <c r="Y26" s="87">
        <v>813.00000000000011</v>
      </c>
      <c r="Z26" s="83"/>
      <c r="AA26" s="87">
        <v>1</v>
      </c>
      <c r="AB26" s="83"/>
      <c r="AC26" s="87">
        <v>1135.0000000000002</v>
      </c>
      <c r="AD26" s="83"/>
      <c r="AE26" s="87">
        <v>15</v>
      </c>
      <c r="AF26" s="83"/>
      <c r="AG26" s="87">
        <v>3</v>
      </c>
      <c r="AH26" s="83"/>
      <c r="AI26" s="87">
        <v>1521.0000000000002</v>
      </c>
      <c r="AJ26" s="83"/>
      <c r="AK26" s="86">
        <v>2629.9999999999995</v>
      </c>
    </row>
    <row r="27" spans="2:37" ht="20.25" customHeight="1" x14ac:dyDescent="0.25">
      <c r="B27" s="14" t="s">
        <v>13</v>
      </c>
      <c r="C27" s="15" t="s">
        <v>37</v>
      </c>
      <c r="D27" s="55"/>
      <c r="E27" s="85">
        <f t="shared" si="0"/>
        <v>4438</v>
      </c>
      <c r="F27" s="83"/>
      <c r="G27" s="86">
        <v>583</v>
      </c>
      <c r="H27" s="83"/>
      <c r="I27" s="86">
        <v>289.00000000000006</v>
      </c>
      <c r="J27" s="83"/>
      <c r="K27" s="87">
        <v>0</v>
      </c>
      <c r="L27" s="83"/>
      <c r="M27" s="87">
        <v>615</v>
      </c>
      <c r="N27" s="83"/>
      <c r="O27" s="87">
        <v>559</v>
      </c>
      <c r="P27" s="83"/>
      <c r="Q27" s="87">
        <v>821.00000000000034</v>
      </c>
      <c r="R27" s="83"/>
      <c r="S27" s="87">
        <v>2</v>
      </c>
      <c r="T27" s="83"/>
      <c r="U27" s="87">
        <v>942.99999999999989</v>
      </c>
      <c r="V27" s="83"/>
      <c r="W27" s="87">
        <v>0</v>
      </c>
      <c r="X27" s="83"/>
      <c r="Y27" s="87">
        <v>2</v>
      </c>
      <c r="Z27" s="83"/>
      <c r="AA27" s="87">
        <v>0</v>
      </c>
      <c r="AB27" s="83"/>
      <c r="AC27" s="87">
        <v>41</v>
      </c>
      <c r="AD27" s="83"/>
      <c r="AE27" s="87">
        <v>0</v>
      </c>
      <c r="AF27" s="83"/>
      <c r="AG27" s="87">
        <v>0</v>
      </c>
      <c r="AH27" s="83"/>
      <c r="AI27" s="87">
        <v>272</v>
      </c>
      <c r="AJ27" s="83"/>
      <c r="AK27" s="86">
        <v>311</v>
      </c>
    </row>
    <row r="28" spans="2:37" ht="20.25" customHeight="1" x14ac:dyDescent="0.25">
      <c r="B28" s="8" t="s">
        <v>14</v>
      </c>
      <c r="C28" s="13" t="s">
        <v>26</v>
      </c>
      <c r="D28" s="12"/>
      <c r="E28" s="85">
        <f t="shared" si="0"/>
        <v>8517</v>
      </c>
      <c r="F28" s="83"/>
      <c r="G28" s="86">
        <v>802</v>
      </c>
      <c r="H28" s="83"/>
      <c r="I28" s="86">
        <v>397</v>
      </c>
      <c r="J28" s="83"/>
      <c r="K28" s="87">
        <v>1</v>
      </c>
      <c r="L28" s="83"/>
      <c r="M28" s="87">
        <v>915.00000000000023</v>
      </c>
      <c r="N28" s="83"/>
      <c r="O28" s="87">
        <v>630.00000000000011</v>
      </c>
      <c r="P28" s="83"/>
      <c r="Q28" s="87">
        <v>1673</v>
      </c>
      <c r="R28" s="83"/>
      <c r="S28" s="87">
        <v>33</v>
      </c>
      <c r="T28" s="83"/>
      <c r="U28" s="87">
        <v>1822.9999999999998</v>
      </c>
      <c r="V28" s="83"/>
      <c r="W28" s="87">
        <v>18</v>
      </c>
      <c r="X28" s="83"/>
      <c r="Y28" s="87">
        <v>154</v>
      </c>
      <c r="Z28" s="83"/>
      <c r="AA28" s="87">
        <v>0</v>
      </c>
      <c r="AB28" s="83"/>
      <c r="AC28" s="87">
        <v>116</v>
      </c>
      <c r="AD28" s="83"/>
      <c r="AE28" s="87">
        <v>0</v>
      </c>
      <c r="AF28" s="83"/>
      <c r="AG28" s="87">
        <v>0</v>
      </c>
      <c r="AH28" s="83"/>
      <c r="AI28" s="87">
        <v>263</v>
      </c>
      <c r="AJ28" s="83"/>
      <c r="AK28" s="86">
        <v>1691.9999999999993</v>
      </c>
    </row>
    <row r="29" spans="2:37" ht="20.25" customHeight="1" x14ac:dyDescent="0.25">
      <c r="B29" s="8" t="s">
        <v>15</v>
      </c>
      <c r="C29" s="13" t="s">
        <v>38</v>
      </c>
      <c r="D29" s="12"/>
      <c r="E29" s="85">
        <f t="shared" si="0"/>
        <v>50520.000000000036</v>
      </c>
      <c r="F29" s="83"/>
      <c r="G29" s="86">
        <v>4761.9999999999973</v>
      </c>
      <c r="H29" s="83"/>
      <c r="I29" s="86">
        <v>2177.9999999999986</v>
      </c>
      <c r="J29" s="83"/>
      <c r="K29" s="87">
        <v>77</v>
      </c>
      <c r="L29" s="83"/>
      <c r="M29" s="87">
        <v>6197.0000000000045</v>
      </c>
      <c r="N29" s="83"/>
      <c r="O29" s="87">
        <v>3126.0000000000005</v>
      </c>
      <c r="P29" s="83"/>
      <c r="Q29" s="87">
        <v>9757.0000000000055</v>
      </c>
      <c r="R29" s="83"/>
      <c r="S29" s="87">
        <v>93</v>
      </c>
      <c r="T29" s="83"/>
      <c r="U29" s="87">
        <v>12991.000000000022</v>
      </c>
      <c r="V29" s="83"/>
      <c r="W29" s="87">
        <v>5</v>
      </c>
      <c r="X29" s="83"/>
      <c r="Y29" s="87">
        <v>668.00000000000011</v>
      </c>
      <c r="Z29" s="83"/>
      <c r="AA29" s="87">
        <v>8</v>
      </c>
      <c r="AB29" s="83"/>
      <c r="AC29" s="87">
        <v>536.00000000000011</v>
      </c>
      <c r="AD29" s="83"/>
      <c r="AE29" s="87">
        <v>1</v>
      </c>
      <c r="AF29" s="83"/>
      <c r="AG29" s="87">
        <v>16</v>
      </c>
      <c r="AH29" s="83"/>
      <c r="AI29" s="87">
        <v>2042.9999999999989</v>
      </c>
      <c r="AJ29" s="83"/>
      <c r="AK29" s="86">
        <v>8062.0000000000064</v>
      </c>
    </row>
    <row r="30" spans="2:37" ht="20.25" customHeight="1" x14ac:dyDescent="0.25">
      <c r="B30" s="8" t="s">
        <v>16</v>
      </c>
      <c r="C30" s="13" t="s">
        <v>39</v>
      </c>
      <c r="D30" s="12"/>
      <c r="E30" s="85">
        <f t="shared" si="0"/>
        <v>4314</v>
      </c>
      <c r="F30" s="83"/>
      <c r="G30" s="86">
        <v>188</v>
      </c>
      <c r="H30" s="83"/>
      <c r="I30" s="86">
        <v>58</v>
      </c>
      <c r="J30" s="83"/>
      <c r="K30" s="87">
        <v>0</v>
      </c>
      <c r="L30" s="83"/>
      <c r="M30" s="87">
        <v>299</v>
      </c>
      <c r="N30" s="83"/>
      <c r="O30" s="87">
        <v>84</v>
      </c>
      <c r="P30" s="83"/>
      <c r="Q30" s="87">
        <v>1447.9999999999998</v>
      </c>
      <c r="R30" s="83"/>
      <c r="S30" s="87">
        <v>24</v>
      </c>
      <c r="T30" s="83"/>
      <c r="U30" s="87">
        <v>1560.9999999999998</v>
      </c>
      <c r="V30" s="83"/>
      <c r="W30" s="87">
        <v>1</v>
      </c>
      <c r="X30" s="83"/>
      <c r="Y30" s="87">
        <v>106</v>
      </c>
      <c r="Z30" s="83"/>
      <c r="AA30" s="87">
        <v>0</v>
      </c>
      <c r="AB30" s="83"/>
      <c r="AC30" s="87">
        <v>159</v>
      </c>
      <c r="AD30" s="83"/>
      <c r="AE30" s="87">
        <v>0</v>
      </c>
      <c r="AF30" s="83"/>
      <c r="AG30" s="87">
        <v>1</v>
      </c>
      <c r="AH30" s="83"/>
      <c r="AI30" s="87">
        <v>110.00000000000001</v>
      </c>
      <c r="AJ30" s="83"/>
      <c r="AK30" s="86">
        <v>275</v>
      </c>
    </row>
    <row r="31" spans="2:37" ht="20.25" customHeight="1" x14ac:dyDescent="0.25">
      <c r="B31" s="8" t="s">
        <v>17</v>
      </c>
      <c r="C31" s="13" t="s">
        <v>40</v>
      </c>
      <c r="D31" s="12"/>
      <c r="E31" s="85">
        <f t="shared" si="0"/>
        <v>13214.000000000004</v>
      </c>
      <c r="F31" s="83"/>
      <c r="G31" s="86">
        <v>1496.9999999999998</v>
      </c>
      <c r="H31" s="83"/>
      <c r="I31" s="86">
        <v>502</v>
      </c>
      <c r="J31" s="83"/>
      <c r="K31" s="87">
        <v>0</v>
      </c>
      <c r="L31" s="83"/>
      <c r="M31" s="87">
        <v>1741.0000000000002</v>
      </c>
      <c r="N31" s="83"/>
      <c r="O31" s="87">
        <v>862.99999999999955</v>
      </c>
      <c r="P31" s="83"/>
      <c r="Q31" s="87">
        <v>2493.0000000000009</v>
      </c>
      <c r="R31" s="83"/>
      <c r="S31" s="87">
        <v>28.000000000000004</v>
      </c>
      <c r="T31" s="83"/>
      <c r="U31" s="87">
        <v>3108.0000000000018</v>
      </c>
      <c r="V31" s="83"/>
      <c r="W31" s="87">
        <v>3</v>
      </c>
      <c r="X31" s="83"/>
      <c r="Y31" s="87">
        <v>267.99999999999989</v>
      </c>
      <c r="Z31" s="83"/>
      <c r="AA31" s="87">
        <v>2</v>
      </c>
      <c r="AB31" s="83"/>
      <c r="AC31" s="87">
        <v>141</v>
      </c>
      <c r="AD31" s="83"/>
      <c r="AE31" s="87">
        <v>0</v>
      </c>
      <c r="AF31" s="83"/>
      <c r="AG31" s="87">
        <v>1</v>
      </c>
      <c r="AH31" s="83"/>
      <c r="AI31" s="87">
        <v>599.00000000000011</v>
      </c>
      <c r="AJ31" s="83"/>
      <c r="AK31" s="86">
        <v>1968.0000000000002</v>
      </c>
    </row>
    <row r="32" spans="2:37" ht="20.25" customHeight="1" x14ac:dyDescent="0.25">
      <c r="B32" s="14" t="s">
        <v>18</v>
      </c>
      <c r="C32" s="15" t="s">
        <v>177</v>
      </c>
      <c r="D32" s="9"/>
      <c r="E32" s="85">
        <f t="shared" si="0"/>
        <v>2</v>
      </c>
      <c r="F32" s="83"/>
      <c r="G32" s="86">
        <v>0</v>
      </c>
      <c r="H32" s="83"/>
      <c r="I32" s="86">
        <v>0</v>
      </c>
      <c r="J32" s="83"/>
      <c r="K32" s="87">
        <v>0</v>
      </c>
      <c r="L32" s="83"/>
      <c r="M32" s="87">
        <v>0</v>
      </c>
      <c r="N32" s="83"/>
      <c r="O32" s="87">
        <v>0</v>
      </c>
      <c r="P32" s="83"/>
      <c r="Q32" s="87">
        <v>1</v>
      </c>
      <c r="R32" s="83"/>
      <c r="S32" s="87">
        <v>0</v>
      </c>
      <c r="T32" s="83"/>
      <c r="U32" s="87">
        <v>0</v>
      </c>
      <c r="V32" s="83"/>
      <c r="W32" s="87">
        <v>0</v>
      </c>
      <c r="X32" s="83"/>
      <c r="Y32" s="87">
        <v>0</v>
      </c>
      <c r="Z32" s="83"/>
      <c r="AA32" s="87">
        <v>0</v>
      </c>
      <c r="AB32" s="83"/>
      <c r="AC32" s="87">
        <v>0</v>
      </c>
      <c r="AD32" s="83"/>
      <c r="AE32" s="87">
        <v>0</v>
      </c>
      <c r="AF32" s="83"/>
      <c r="AG32" s="87">
        <v>0</v>
      </c>
      <c r="AH32" s="83"/>
      <c r="AI32" s="87">
        <v>1</v>
      </c>
      <c r="AJ32" s="83"/>
      <c r="AK32" s="86">
        <v>0</v>
      </c>
    </row>
    <row r="33" spans="2:37" ht="20.25" customHeight="1" x14ac:dyDescent="0.25">
      <c r="B33" s="14" t="s">
        <v>19</v>
      </c>
      <c r="C33" s="15" t="s">
        <v>175</v>
      </c>
      <c r="D33" s="9"/>
      <c r="E33" s="85">
        <f t="shared" si="0"/>
        <v>0</v>
      </c>
      <c r="F33" s="83"/>
      <c r="G33" s="86">
        <v>0</v>
      </c>
      <c r="H33" s="83"/>
      <c r="I33" s="86">
        <v>0</v>
      </c>
      <c r="J33" s="83"/>
      <c r="K33" s="87">
        <v>0</v>
      </c>
      <c r="L33" s="83"/>
      <c r="M33" s="87">
        <v>0</v>
      </c>
      <c r="N33" s="83"/>
      <c r="O33" s="87">
        <v>0</v>
      </c>
      <c r="P33" s="83"/>
      <c r="Q33" s="87">
        <v>0</v>
      </c>
      <c r="R33" s="83"/>
      <c r="S33" s="87">
        <v>0</v>
      </c>
      <c r="T33" s="83"/>
      <c r="U33" s="87">
        <v>0</v>
      </c>
      <c r="V33" s="83"/>
      <c r="W33" s="87">
        <v>0</v>
      </c>
      <c r="X33" s="83"/>
      <c r="Y33" s="87">
        <v>0</v>
      </c>
      <c r="Z33" s="83"/>
      <c r="AA33" s="87">
        <v>0</v>
      </c>
      <c r="AB33" s="83"/>
      <c r="AC33" s="87">
        <v>0</v>
      </c>
      <c r="AD33" s="83"/>
      <c r="AE33" s="87">
        <v>0</v>
      </c>
      <c r="AF33" s="83"/>
      <c r="AG33" s="87">
        <v>0</v>
      </c>
      <c r="AH33" s="83"/>
      <c r="AI33" s="87">
        <v>0</v>
      </c>
      <c r="AJ33" s="83"/>
      <c r="AK33" s="86">
        <v>0</v>
      </c>
    </row>
    <row r="34" spans="2:37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  <c r="V34" s="32"/>
      <c r="W34" s="35"/>
      <c r="X34" s="32"/>
      <c r="Y34" s="35"/>
      <c r="Z34" s="32"/>
      <c r="AA34" s="35"/>
      <c r="AB34" s="32"/>
      <c r="AC34" s="35"/>
      <c r="AD34" s="32"/>
      <c r="AE34" s="35"/>
      <c r="AF34" s="32"/>
      <c r="AG34" s="35"/>
      <c r="AH34" s="32"/>
      <c r="AI34" s="35"/>
      <c r="AJ34" s="32"/>
      <c r="AK34" s="35"/>
    </row>
    <row r="35" spans="2:37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  <c r="V35" s="9"/>
      <c r="X35" s="9"/>
      <c r="Z35" s="9"/>
      <c r="AB35" s="9"/>
      <c r="AD35" s="9"/>
      <c r="AF35" s="9"/>
      <c r="AH35" s="9"/>
      <c r="AJ35" s="9"/>
    </row>
    <row r="36" spans="2:37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  <c r="X36" s="12"/>
      <c r="Z36" s="12"/>
      <c r="AB36" s="12"/>
      <c r="AD36" s="12"/>
      <c r="AF36" s="12"/>
      <c r="AH36" s="12"/>
      <c r="AJ36" s="12"/>
    </row>
    <row r="37" spans="2:37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  <c r="X37" s="12"/>
      <c r="Z37" s="12"/>
      <c r="AB37" s="12"/>
      <c r="AD37" s="12"/>
      <c r="AF37" s="12"/>
      <c r="AH37" s="12"/>
      <c r="AJ37" s="12"/>
    </row>
    <row r="38" spans="2:37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  <c r="X38" s="12"/>
      <c r="Z38" s="12"/>
      <c r="AB38" s="12"/>
      <c r="AD38" s="12"/>
      <c r="AF38" s="12"/>
      <c r="AH38" s="12"/>
      <c r="AJ38" s="12"/>
    </row>
    <row r="39" spans="2:37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  <c r="AH39" s="13"/>
      <c r="AJ39" s="13"/>
    </row>
    <row r="40" spans="2:37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</row>
    <row r="41" spans="2:37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</row>
    <row r="42" spans="2:37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  <c r="AH42" s="13"/>
      <c r="AJ42" s="13"/>
    </row>
    <row r="43" spans="2:37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  <c r="X43" s="12"/>
      <c r="Z43" s="12"/>
      <c r="AB43" s="12"/>
      <c r="AD43" s="12"/>
      <c r="AF43" s="12"/>
      <c r="AH43" s="12"/>
      <c r="AJ43" s="12"/>
    </row>
    <row r="44" spans="2:37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  <c r="AH44" s="13"/>
      <c r="AJ44" s="13"/>
    </row>
    <row r="45" spans="2:37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  <c r="AH45" s="13"/>
      <c r="AJ45" s="13"/>
    </row>
    <row r="46" spans="2:37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  <c r="X46" s="13"/>
      <c r="Z46" s="13"/>
      <c r="AB46" s="13"/>
      <c r="AD46" s="13"/>
      <c r="AF46" s="13"/>
      <c r="AH46" s="13"/>
      <c r="AJ46" s="13"/>
    </row>
    <row r="48" spans="2:37" x14ac:dyDescent="0.2">
      <c r="D48" s="19"/>
      <c r="F48" s="19"/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  <c r="AD48" s="2"/>
      <c r="AF48" s="2"/>
      <c r="AH48" s="2"/>
      <c r="AJ48" s="2"/>
    </row>
    <row r="49" spans="4:36" x14ac:dyDescent="0.2">
      <c r="D49" s="20"/>
      <c r="F49" s="20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  <c r="AD49" s="4"/>
      <c r="AF49" s="4"/>
      <c r="AH49" s="4"/>
      <c r="AJ49" s="4"/>
    </row>
    <row r="50" spans="4:36" x14ac:dyDescent="0.2">
      <c r="D50" s="20"/>
      <c r="F50" s="20"/>
      <c r="H50" s="4"/>
      <c r="J50" s="4"/>
      <c r="L50" s="4"/>
      <c r="N50" s="4"/>
      <c r="P50" s="4"/>
      <c r="R50" s="4"/>
      <c r="T50" s="4"/>
      <c r="V50" s="4"/>
      <c r="X50" s="4"/>
      <c r="Z50" s="4"/>
      <c r="AB50" s="4"/>
      <c r="AD50" s="4"/>
      <c r="AF50" s="4"/>
      <c r="AH50" s="4"/>
      <c r="AJ50" s="4"/>
    </row>
  </sheetData>
  <mergeCells count="5">
    <mergeCell ref="E8:AK8"/>
    <mergeCell ref="B3:AK3"/>
    <mergeCell ref="B5:AK5"/>
    <mergeCell ref="B6:AK6"/>
    <mergeCell ref="B8:C10"/>
  </mergeCells>
  <pageMargins left="0.23622047244094491" right="0" top="0.55118110236220474" bottom="0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AJ50"/>
  <sheetViews>
    <sheetView zoomScaleNormal="100" workbookViewId="0"/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7.85546875" style="28" bestFit="1" customWidth="1"/>
    <col min="5" max="5" width="0.85546875" style="29" customWidth="1"/>
    <col min="6" max="6" width="7.28515625" style="28" bestFit="1" customWidth="1"/>
    <col min="7" max="7" width="0.85546875" style="28" customWidth="1"/>
    <col min="8" max="8" width="9.42578125" style="28" bestFit="1" customWidth="1"/>
    <col min="9" max="9" width="0.85546875" style="28" customWidth="1"/>
    <col min="10" max="10" width="7" style="28" customWidth="1"/>
    <col min="11" max="11" width="0.85546875" style="28" customWidth="1"/>
    <col min="12" max="12" width="7" style="28" customWidth="1"/>
    <col min="13" max="13" width="0.85546875" style="28" customWidth="1"/>
    <col min="14" max="14" width="7.5703125" style="28" customWidth="1"/>
    <col min="15" max="15" width="0.85546875" style="28" customWidth="1"/>
    <col min="16" max="16" width="7.85546875" style="28" bestFit="1" customWidth="1"/>
    <col min="17" max="17" width="0.85546875" style="28" customWidth="1"/>
    <col min="18" max="18" width="7.28515625" style="28" bestFit="1" customWidth="1"/>
    <col min="19" max="19" width="0.85546875" style="28" customWidth="1"/>
    <col min="20" max="20" width="8.5703125" style="28" bestFit="1" customWidth="1"/>
    <col min="21" max="21" width="0.85546875" style="28" customWidth="1"/>
    <col min="22" max="22" width="7.7109375" style="28" customWidth="1"/>
    <col min="23" max="23" width="0.85546875" style="28" customWidth="1"/>
    <col min="24" max="24" width="7.7109375" style="28" customWidth="1"/>
    <col min="25" max="25" width="0.85546875" style="28" customWidth="1"/>
    <col min="26" max="26" width="7.7109375" style="28" customWidth="1"/>
    <col min="27" max="27" width="0.85546875" style="28" customWidth="1"/>
    <col min="28" max="28" width="7.7109375" style="28" customWidth="1"/>
    <col min="29" max="29" width="0.85546875" style="28" customWidth="1"/>
    <col min="30" max="30" width="7.7109375" style="28" customWidth="1"/>
    <col min="31" max="31" width="0.85546875" style="28" customWidth="1"/>
    <col min="32" max="32" width="6.5703125" style="28" customWidth="1"/>
    <col min="33" max="33" width="0.85546875" style="28" customWidth="1"/>
    <col min="34" max="34" width="8.42578125" style="28" bestFit="1" customWidth="1"/>
    <col min="35" max="35" width="0.85546875" style="28" customWidth="1"/>
    <col min="36" max="36" width="7.7109375" style="28" customWidth="1"/>
    <col min="37" max="16384" width="9.140625" style="28"/>
  </cols>
  <sheetData>
    <row r="2" spans="2:36" ht="15" x14ac:dyDescent="0.25">
      <c r="B2" s="27"/>
      <c r="D2" s="27"/>
      <c r="F2" s="27"/>
      <c r="H2" s="27"/>
      <c r="L2" s="27"/>
      <c r="N2" s="27"/>
      <c r="R2" s="27"/>
      <c r="T2" s="27"/>
      <c r="X2" s="27"/>
      <c r="Z2" s="27"/>
      <c r="AD2" s="27"/>
      <c r="AF2" s="27"/>
      <c r="AJ2" s="27" t="s">
        <v>298</v>
      </c>
    </row>
    <row r="3" spans="2:36" ht="23.25" customHeight="1" x14ac:dyDescent="0.25">
      <c r="B3" s="140" t="s">
        <v>342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2:36" ht="3.75" customHeight="1" x14ac:dyDescent="0.25"/>
    <row r="5" spans="2:36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</row>
    <row r="6" spans="2:36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6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  <c r="X7" s="29"/>
      <c r="Z7" s="29"/>
      <c r="AB7" s="29"/>
      <c r="AD7" s="29"/>
      <c r="AF7" s="29"/>
      <c r="AH7" s="29"/>
    </row>
    <row r="8" spans="2:36" ht="18" customHeight="1" x14ac:dyDescent="0.2">
      <c r="B8" s="148" t="s">
        <v>47</v>
      </c>
      <c r="C8" s="54"/>
      <c r="D8" s="149" t="s">
        <v>302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</row>
    <row r="9" spans="2:36" s="29" customFormat="1" ht="3.75" customHeight="1" x14ac:dyDescent="0.2">
      <c r="B9" s="148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  <c r="AG9" s="49"/>
      <c r="AH9" s="53"/>
      <c r="AI9" s="49"/>
      <c r="AJ9" s="53"/>
    </row>
    <row r="10" spans="2:36" s="31" customFormat="1" ht="102" customHeight="1" x14ac:dyDescent="0.2">
      <c r="B10" s="148"/>
      <c r="C10" s="54"/>
      <c r="D10" s="70" t="s">
        <v>20</v>
      </c>
      <c r="E10" s="54"/>
      <c r="F10" s="58" t="s">
        <v>326</v>
      </c>
      <c r="G10" s="59"/>
      <c r="H10" s="58" t="s">
        <v>327</v>
      </c>
      <c r="I10" s="59"/>
      <c r="J10" s="58" t="s">
        <v>328</v>
      </c>
      <c r="K10" s="59"/>
      <c r="L10" s="58" t="s">
        <v>329</v>
      </c>
      <c r="M10" s="59"/>
      <c r="N10" s="58" t="s">
        <v>330</v>
      </c>
      <c r="O10" s="59"/>
      <c r="P10" s="58" t="s">
        <v>331</v>
      </c>
      <c r="Q10" s="59"/>
      <c r="R10" s="58" t="s">
        <v>332</v>
      </c>
      <c r="S10" s="59"/>
      <c r="T10" s="58" t="s">
        <v>333</v>
      </c>
      <c r="U10" s="59"/>
      <c r="V10" s="58" t="s">
        <v>334</v>
      </c>
      <c r="W10" s="59"/>
      <c r="X10" s="58" t="s">
        <v>335</v>
      </c>
      <c r="Y10" s="59"/>
      <c r="Z10" s="58" t="s">
        <v>336</v>
      </c>
      <c r="AA10" s="59"/>
      <c r="AB10" s="58" t="s">
        <v>337</v>
      </c>
      <c r="AC10" s="59"/>
      <c r="AD10" s="58" t="s">
        <v>338</v>
      </c>
      <c r="AE10" s="59"/>
      <c r="AF10" s="58" t="s">
        <v>339</v>
      </c>
      <c r="AG10" s="59"/>
      <c r="AH10" s="58" t="s">
        <v>340</v>
      </c>
      <c r="AI10" s="59"/>
      <c r="AJ10" s="58" t="s">
        <v>341</v>
      </c>
    </row>
    <row r="11" spans="2:36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42"/>
      <c r="Q11" s="32"/>
      <c r="R11" s="42"/>
      <c r="S11" s="32"/>
      <c r="T11" s="42"/>
      <c r="U11" s="32"/>
      <c r="V11" s="42"/>
      <c r="W11" s="32"/>
      <c r="X11" s="42"/>
      <c r="Y11" s="32"/>
      <c r="Z11" s="42"/>
      <c r="AA11" s="32"/>
      <c r="AB11" s="42"/>
      <c r="AC11" s="32"/>
      <c r="AD11" s="42"/>
      <c r="AE11" s="32"/>
      <c r="AF11" s="42"/>
      <c r="AG11" s="32"/>
      <c r="AH11" s="42"/>
      <c r="AI11" s="32"/>
      <c r="AJ11" s="32"/>
    </row>
    <row r="12" spans="2:36" ht="21.75" customHeight="1" x14ac:dyDescent="0.25">
      <c r="B12" s="5" t="s">
        <v>20</v>
      </c>
      <c r="C12" s="43"/>
      <c r="D12" s="106">
        <v>480381.99999999977</v>
      </c>
      <c r="E12" s="84">
        <v>299619</v>
      </c>
      <c r="F12" s="106">
        <v>47250.999999999767</v>
      </c>
      <c r="G12" s="94"/>
      <c r="H12" s="106">
        <v>11267.999999999996</v>
      </c>
      <c r="I12" s="94"/>
      <c r="J12" s="106">
        <v>848.99999999999977</v>
      </c>
      <c r="K12" s="94"/>
      <c r="L12" s="106">
        <v>51861.999999999949</v>
      </c>
      <c r="M12" s="94"/>
      <c r="N12" s="106">
        <v>32802.000000000065</v>
      </c>
      <c r="O12" s="94"/>
      <c r="P12" s="106">
        <v>101085.00000000013</v>
      </c>
      <c r="Q12" s="94"/>
      <c r="R12" s="106">
        <v>2585.0000000000045</v>
      </c>
      <c r="S12" s="94"/>
      <c r="T12" s="106">
        <v>117553.00000000013</v>
      </c>
      <c r="U12" s="94"/>
      <c r="V12" s="106">
        <v>349</v>
      </c>
      <c r="W12" s="94"/>
      <c r="X12" s="106">
        <v>6491.0000000000045</v>
      </c>
      <c r="Y12" s="94"/>
      <c r="Z12" s="106">
        <v>162</v>
      </c>
      <c r="AA12" s="94"/>
      <c r="AB12" s="106">
        <v>5242.00000000001</v>
      </c>
      <c r="AC12" s="94"/>
      <c r="AD12" s="106">
        <v>243</v>
      </c>
      <c r="AE12" s="94"/>
      <c r="AF12" s="106">
        <v>288</v>
      </c>
      <c r="AG12" s="94"/>
      <c r="AH12" s="106">
        <v>25039.999999999956</v>
      </c>
      <c r="AI12" s="94"/>
      <c r="AJ12" s="106">
        <v>77311.999999999825</v>
      </c>
    </row>
    <row r="13" spans="2:36" ht="21.75" customHeight="1" x14ac:dyDescent="0.25">
      <c r="B13" s="17" t="s">
        <v>48</v>
      </c>
      <c r="C13" s="9"/>
      <c r="D13" s="85">
        <v>69966.000000000058</v>
      </c>
      <c r="E13" s="83"/>
      <c r="F13" s="87">
        <v>5317.0000000000055</v>
      </c>
      <c r="G13" s="83"/>
      <c r="H13" s="87">
        <v>235</v>
      </c>
      <c r="I13" s="83"/>
      <c r="J13" s="87">
        <v>13</v>
      </c>
      <c r="K13" s="83"/>
      <c r="L13" s="87">
        <v>4899.0000000000027</v>
      </c>
      <c r="M13" s="83"/>
      <c r="N13" s="87">
        <v>3615.9999999999982</v>
      </c>
      <c r="O13" s="83"/>
      <c r="P13" s="87">
        <v>13824.000000000018</v>
      </c>
      <c r="Q13" s="83"/>
      <c r="R13" s="87">
        <v>242</v>
      </c>
      <c r="S13" s="83"/>
      <c r="T13" s="87">
        <v>20415.00000000004</v>
      </c>
      <c r="U13" s="83"/>
      <c r="V13" s="87">
        <v>22.000000000000007</v>
      </c>
      <c r="W13" s="83"/>
      <c r="X13" s="87">
        <v>681</v>
      </c>
      <c r="Y13" s="83"/>
      <c r="Z13" s="87">
        <v>14</v>
      </c>
      <c r="AA13" s="83"/>
      <c r="AB13" s="87">
        <v>1166.9999999999993</v>
      </c>
      <c r="AC13" s="83"/>
      <c r="AD13" s="87">
        <v>56</v>
      </c>
      <c r="AE13" s="83"/>
      <c r="AF13" s="87">
        <v>33</v>
      </c>
      <c r="AG13" s="83"/>
      <c r="AH13" s="87">
        <v>3812.9999999999986</v>
      </c>
      <c r="AI13" s="83"/>
      <c r="AJ13" s="87">
        <v>15618.999999999998</v>
      </c>
    </row>
    <row r="14" spans="2:36" ht="21.75" customHeight="1" x14ac:dyDescent="0.25">
      <c r="B14" s="17" t="s">
        <v>49</v>
      </c>
      <c r="C14" s="9"/>
      <c r="D14" s="85">
        <v>4567.0000000000009</v>
      </c>
      <c r="E14" s="83">
        <v>3876.0000000000009</v>
      </c>
      <c r="F14" s="87">
        <v>691.00000000000023</v>
      </c>
      <c r="G14" s="83"/>
      <c r="H14" s="87">
        <v>425.00000000000006</v>
      </c>
      <c r="I14" s="83"/>
      <c r="J14" s="87">
        <v>1</v>
      </c>
      <c r="K14" s="83"/>
      <c r="L14" s="87">
        <v>863.00000000000045</v>
      </c>
      <c r="M14" s="83"/>
      <c r="N14" s="87">
        <v>609</v>
      </c>
      <c r="O14" s="83"/>
      <c r="P14" s="87">
        <v>820.00000000000023</v>
      </c>
      <c r="Q14" s="83"/>
      <c r="R14" s="87">
        <v>2</v>
      </c>
      <c r="S14" s="83"/>
      <c r="T14" s="87">
        <v>860</v>
      </c>
      <c r="U14" s="83"/>
      <c r="V14" s="87">
        <v>9</v>
      </c>
      <c r="W14" s="83"/>
      <c r="X14" s="87">
        <v>10</v>
      </c>
      <c r="Y14" s="83"/>
      <c r="Z14" s="87">
        <v>1</v>
      </c>
      <c r="AA14" s="83"/>
      <c r="AB14" s="87">
        <v>25.000000000000007</v>
      </c>
      <c r="AC14" s="83"/>
      <c r="AD14" s="87">
        <v>0</v>
      </c>
      <c r="AE14" s="83"/>
      <c r="AF14" s="87">
        <v>0</v>
      </c>
      <c r="AG14" s="83"/>
      <c r="AH14" s="87">
        <v>143</v>
      </c>
      <c r="AI14" s="83"/>
      <c r="AJ14" s="87">
        <v>108.00000000000004</v>
      </c>
    </row>
    <row r="15" spans="2:36" ht="21.75" customHeight="1" x14ac:dyDescent="0.25">
      <c r="B15" s="17" t="s">
        <v>51</v>
      </c>
      <c r="C15" s="9"/>
      <c r="D15" s="85">
        <v>25565.999999999985</v>
      </c>
      <c r="E15" s="83">
        <v>23068.999999999985</v>
      </c>
      <c r="F15" s="87">
        <v>2496.9999999999995</v>
      </c>
      <c r="G15" s="83"/>
      <c r="H15" s="87">
        <v>314</v>
      </c>
      <c r="I15" s="83"/>
      <c r="J15" s="87">
        <v>11</v>
      </c>
      <c r="K15" s="83"/>
      <c r="L15" s="87">
        <v>2182.0000000000014</v>
      </c>
      <c r="M15" s="83"/>
      <c r="N15" s="87">
        <v>771.99999999999977</v>
      </c>
      <c r="O15" s="83"/>
      <c r="P15" s="87">
        <v>6528.9999999999864</v>
      </c>
      <c r="Q15" s="83"/>
      <c r="R15" s="87">
        <v>191.00000000000009</v>
      </c>
      <c r="S15" s="83"/>
      <c r="T15" s="87">
        <v>7772</v>
      </c>
      <c r="U15" s="83"/>
      <c r="V15" s="87">
        <v>8</v>
      </c>
      <c r="W15" s="83"/>
      <c r="X15" s="87">
        <v>220.00000000000003</v>
      </c>
      <c r="Y15" s="83"/>
      <c r="Z15" s="87">
        <v>6</v>
      </c>
      <c r="AA15" s="83"/>
      <c r="AB15" s="87">
        <v>185.00000000000009</v>
      </c>
      <c r="AC15" s="83"/>
      <c r="AD15" s="87">
        <v>0</v>
      </c>
      <c r="AE15" s="83"/>
      <c r="AF15" s="87">
        <v>6</v>
      </c>
      <c r="AG15" s="83"/>
      <c r="AH15" s="87">
        <v>832.00000000000011</v>
      </c>
      <c r="AI15" s="83"/>
      <c r="AJ15" s="87">
        <v>4041.0000000000009</v>
      </c>
    </row>
    <row r="16" spans="2:36" ht="21.75" customHeight="1" x14ac:dyDescent="0.25">
      <c r="B16" s="17" t="s">
        <v>50</v>
      </c>
      <c r="C16" s="9"/>
      <c r="D16" s="85">
        <v>721</v>
      </c>
      <c r="E16" s="83">
        <v>652</v>
      </c>
      <c r="F16" s="87">
        <v>69</v>
      </c>
      <c r="G16" s="83"/>
      <c r="H16" s="87">
        <v>0</v>
      </c>
      <c r="I16" s="83"/>
      <c r="J16" s="87">
        <v>1</v>
      </c>
      <c r="K16" s="83"/>
      <c r="L16" s="87">
        <v>61</v>
      </c>
      <c r="M16" s="83"/>
      <c r="N16" s="87">
        <v>59</v>
      </c>
      <c r="O16" s="83"/>
      <c r="P16" s="87">
        <v>198.00000000000006</v>
      </c>
      <c r="Q16" s="83"/>
      <c r="R16" s="87">
        <v>0</v>
      </c>
      <c r="S16" s="83"/>
      <c r="T16" s="87">
        <v>213</v>
      </c>
      <c r="U16" s="83"/>
      <c r="V16" s="87">
        <v>0</v>
      </c>
      <c r="W16" s="83"/>
      <c r="X16" s="87">
        <v>7</v>
      </c>
      <c r="Y16" s="83"/>
      <c r="Z16" s="87">
        <v>0</v>
      </c>
      <c r="AA16" s="83"/>
      <c r="AB16" s="87">
        <v>1</v>
      </c>
      <c r="AC16" s="83"/>
      <c r="AD16" s="87">
        <v>0</v>
      </c>
      <c r="AE16" s="83"/>
      <c r="AF16" s="87">
        <v>0</v>
      </c>
      <c r="AG16" s="83"/>
      <c r="AH16" s="87">
        <v>55</v>
      </c>
      <c r="AI16" s="83"/>
      <c r="AJ16" s="87">
        <v>57.000000000000028</v>
      </c>
    </row>
    <row r="17" spans="2:36" ht="21.75" customHeight="1" x14ac:dyDescent="0.25">
      <c r="B17" s="17" t="s">
        <v>52</v>
      </c>
      <c r="C17" s="9"/>
      <c r="D17" s="85">
        <v>7372</v>
      </c>
      <c r="E17" s="83">
        <v>5720</v>
      </c>
      <c r="F17" s="87">
        <v>1652</v>
      </c>
      <c r="G17" s="83"/>
      <c r="H17" s="87">
        <v>331</v>
      </c>
      <c r="I17" s="83"/>
      <c r="J17" s="87">
        <v>532</v>
      </c>
      <c r="K17" s="83"/>
      <c r="L17" s="87">
        <v>1550.0000000000002</v>
      </c>
      <c r="M17" s="83"/>
      <c r="N17" s="87">
        <v>345</v>
      </c>
      <c r="O17" s="83"/>
      <c r="P17" s="87">
        <v>525</v>
      </c>
      <c r="Q17" s="83"/>
      <c r="R17" s="87">
        <v>5</v>
      </c>
      <c r="S17" s="83"/>
      <c r="T17" s="87">
        <v>1537</v>
      </c>
      <c r="U17" s="83"/>
      <c r="V17" s="87">
        <v>0</v>
      </c>
      <c r="W17" s="83"/>
      <c r="X17" s="87">
        <v>26</v>
      </c>
      <c r="Y17" s="83"/>
      <c r="Z17" s="87">
        <v>2</v>
      </c>
      <c r="AA17" s="83"/>
      <c r="AB17" s="87">
        <v>3</v>
      </c>
      <c r="AC17" s="83"/>
      <c r="AD17" s="87">
        <v>1</v>
      </c>
      <c r="AE17" s="83"/>
      <c r="AF17" s="87">
        <v>0</v>
      </c>
      <c r="AG17" s="83"/>
      <c r="AH17" s="87">
        <v>388</v>
      </c>
      <c r="AI17" s="83"/>
      <c r="AJ17" s="87">
        <v>475</v>
      </c>
    </row>
    <row r="18" spans="2:36" ht="21.75" customHeight="1" x14ac:dyDescent="0.25">
      <c r="B18" s="17" t="s">
        <v>53</v>
      </c>
      <c r="C18" s="9"/>
      <c r="D18" s="85">
        <v>19305.000000000004</v>
      </c>
      <c r="E18" s="83">
        <v>17390.000000000007</v>
      </c>
      <c r="F18" s="87">
        <v>1914.9999999999991</v>
      </c>
      <c r="G18" s="83"/>
      <c r="H18" s="87">
        <v>483.00000000000011</v>
      </c>
      <c r="I18" s="83"/>
      <c r="J18" s="87">
        <v>10</v>
      </c>
      <c r="K18" s="83"/>
      <c r="L18" s="87">
        <v>2620.0000000000018</v>
      </c>
      <c r="M18" s="83"/>
      <c r="N18" s="87">
        <v>1977.0000000000009</v>
      </c>
      <c r="O18" s="83"/>
      <c r="P18" s="87">
        <v>3906</v>
      </c>
      <c r="Q18" s="83"/>
      <c r="R18" s="87">
        <v>34</v>
      </c>
      <c r="S18" s="83"/>
      <c r="T18" s="87">
        <v>4609.0000000000036</v>
      </c>
      <c r="U18" s="83"/>
      <c r="V18" s="87">
        <v>1</v>
      </c>
      <c r="W18" s="83"/>
      <c r="X18" s="87">
        <v>460</v>
      </c>
      <c r="Y18" s="83"/>
      <c r="Z18" s="87">
        <v>8</v>
      </c>
      <c r="AA18" s="83"/>
      <c r="AB18" s="87">
        <v>134</v>
      </c>
      <c r="AC18" s="83"/>
      <c r="AD18" s="87">
        <v>1</v>
      </c>
      <c r="AE18" s="83"/>
      <c r="AF18" s="87">
        <v>0</v>
      </c>
      <c r="AG18" s="83"/>
      <c r="AH18" s="87">
        <v>1072.9999999999995</v>
      </c>
      <c r="AI18" s="83"/>
      <c r="AJ18" s="87">
        <v>2074.0000000000014</v>
      </c>
    </row>
    <row r="19" spans="2:36" ht="21.75" customHeight="1" x14ac:dyDescent="0.25">
      <c r="B19" s="17" t="s">
        <v>54</v>
      </c>
      <c r="C19" s="12"/>
      <c r="D19" s="85">
        <v>12168.000000000004</v>
      </c>
      <c r="E19" s="83">
        <v>11296.000000000004</v>
      </c>
      <c r="F19" s="87">
        <v>871.99999999999977</v>
      </c>
      <c r="G19" s="83"/>
      <c r="H19" s="87">
        <v>443.00000000000023</v>
      </c>
      <c r="I19" s="83"/>
      <c r="J19" s="87">
        <v>49</v>
      </c>
      <c r="K19" s="83"/>
      <c r="L19" s="87">
        <v>1121.9999999999993</v>
      </c>
      <c r="M19" s="83"/>
      <c r="N19" s="87">
        <v>659.00000000000023</v>
      </c>
      <c r="O19" s="83"/>
      <c r="P19" s="87">
        <v>2748.0000000000023</v>
      </c>
      <c r="Q19" s="83"/>
      <c r="R19" s="87">
        <v>8</v>
      </c>
      <c r="S19" s="83"/>
      <c r="T19" s="87">
        <v>2984.9999999999973</v>
      </c>
      <c r="U19" s="83"/>
      <c r="V19" s="87">
        <v>3</v>
      </c>
      <c r="W19" s="83"/>
      <c r="X19" s="87">
        <v>22.000000000000007</v>
      </c>
      <c r="Y19" s="83"/>
      <c r="Z19" s="87">
        <v>1</v>
      </c>
      <c r="AA19" s="83"/>
      <c r="AB19" s="87">
        <v>380</v>
      </c>
      <c r="AC19" s="83"/>
      <c r="AD19" s="87">
        <v>1</v>
      </c>
      <c r="AE19" s="83"/>
      <c r="AF19" s="87">
        <v>0</v>
      </c>
      <c r="AG19" s="83"/>
      <c r="AH19" s="87">
        <v>1106.9999999999993</v>
      </c>
      <c r="AI19" s="83"/>
      <c r="AJ19" s="87">
        <v>1768.0000000000027</v>
      </c>
    </row>
    <row r="20" spans="2:36" ht="21.75" customHeight="1" x14ac:dyDescent="0.25">
      <c r="B20" s="17" t="s">
        <v>55</v>
      </c>
      <c r="C20" s="12"/>
      <c r="D20" s="85">
        <v>17441.000000000004</v>
      </c>
      <c r="E20" s="83">
        <v>14872.000000000004</v>
      </c>
      <c r="F20" s="87">
        <v>2569.0000000000014</v>
      </c>
      <c r="G20" s="83"/>
      <c r="H20" s="87">
        <v>64</v>
      </c>
      <c r="I20" s="83"/>
      <c r="J20" s="87">
        <v>35</v>
      </c>
      <c r="K20" s="83"/>
      <c r="L20" s="87">
        <v>2642.9999999999982</v>
      </c>
      <c r="M20" s="83"/>
      <c r="N20" s="87">
        <v>887</v>
      </c>
      <c r="O20" s="83"/>
      <c r="P20" s="87">
        <v>3363</v>
      </c>
      <c r="Q20" s="83"/>
      <c r="R20" s="87">
        <v>45</v>
      </c>
      <c r="S20" s="83"/>
      <c r="T20" s="87">
        <v>3860.0000000000077</v>
      </c>
      <c r="U20" s="83"/>
      <c r="V20" s="87">
        <v>21.000000000000004</v>
      </c>
      <c r="W20" s="83"/>
      <c r="X20" s="87">
        <v>403</v>
      </c>
      <c r="Y20" s="83"/>
      <c r="Z20" s="87">
        <v>17</v>
      </c>
      <c r="AA20" s="83"/>
      <c r="AB20" s="87">
        <v>294</v>
      </c>
      <c r="AC20" s="83"/>
      <c r="AD20" s="87">
        <v>14</v>
      </c>
      <c r="AE20" s="83"/>
      <c r="AF20" s="87">
        <v>100</v>
      </c>
      <c r="AG20" s="83"/>
      <c r="AH20" s="87">
        <v>1449.9999999999998</v>
      </c>
      <c r="AI20" s="83"/>
      <c r="AJ20" s="87">
        <v>1675.9999999999973</v>
      </c>
    </row>
    <row r="21" spans="2:36" ht="21.75" customHeight="1" x14ac:dyDescent="0.25">
      <c r="B21" s="17" t="s">
        <v>56</v>
      </c>
      <c r="C21" s="12"/>
      <c r="D21" s="85">
        <v>967.00000000000011</v>
      </c>
      <c r="E21" s="83">
        <v>766</v>
      </c>
      <c r="F21" s="87">
        <v>201.00000000000011</v>
      </c>
      <c r="G21" s="83"/>
      <c r="H21" s="87">
        <v>0</v>
      </c>
      <c r="I21" s="83"/>
      <c r="J21" s="87">
        <v>7</v>
      </c>
      <c r="K21" s="83"/>
      <c r="L21" s="87">
        <v>63</v>
      </c>
      <c r="M21" s="83"/>
      <c r="N21" s="87">
        <v>56</v>
      </c>
      <c r="O21" s="83"/>
      <c r="P21" s="87">
        <v>198</v>
      </c>
      <c r="Q21" s="83"/>
      <c r="R21" s="87">
        <v>1</v>
      </c>
      <c r="S21" s="83"/>
      <c r="T21" s="87">
        <v>251</v>
      </c>
      <c r="U21" s="83"/>
      <c r="V21" s="87">
        <v>1</v>
      </c>
      <c r="W21" s="83"/>
      <c r="X21" s="87">
        <v>12.000000000000002</v>
      </c>
      <c r="Y21" s="83"/>
      <c r="Z21" s="87">
        <v>0</v>
      </c>
      <c r="AA21" s="83"/>
      <c r="AB21" s="87">
        <v>11</v>
      </c>
      <c r="AC21" s="83"/>
      <c r="AD21" s="87">
        <v>0</v>
      </c>
      <c r="AE21" s="83"/>
      <c r="AF21" s="87">
        <v>0</v>
      </c>
      <c r="AG21" s="83"/>
      <c r="AH21" s="87">
        <v>54</v>
      </c>
      <c r="AI21" s="83"/>
      <c r="AJ21" s="87">
        <v>112.00000000000001</v>
      </c>
    </row>
    <row r="22" spans="2:36" ht="21.75" customHeight="1" x14ac:dyDescent="0.25">
      <c r="B22" s="17" t="s">
        <v>57</v>
      </c>
      <c r="C22" s="12"/>
      <c r="D22" s="85">
        <v>27960.999999999993</v>
      </c>
      <c r="E22" s="83">
        <v>25863.999999999989</v>
      </c>
      <c r="F22" s="87">
        <v>2097.0000000000005</v>
      </c>
      <c r="G22" s="83"/>
      <c r="H22" s="87">
        <v>1464.9999999999993</v>
      </c>
      <c r="I22" s="83"/>
      <c r="J22" s="87">
        <v>8</v>
      </c>
      <c r="K22" s="83"/>
      <c r="L22" s="87">
        <v>2738.9999999999973</v>
      </c>
      <c r="M22" s="83"/>
      <c r="N22" s="87">
        <v>1691</v>
      </c>
      <c r="O22" s="83"/>
      <c r="P22" s="87">
        <v>4756.9999999999973</v>
      </c>
      <c r="Q22" s="83"/>
      <c r="R22" s="87">
        <v>38.000000000000014</v>
      </c>
      <c r="S22" s="83"/>
      <c r="T22" s="87">
        <v>5102.9999999999909</v>
      </c>
      <c r="U22" s="83"/>
      <c r="V22" s="87">
        <v>25</v>
      </c>
      <c r="W22" s="83"/>
      <c r="X22" s="87">
        <v>109</v>
      </c>
      <c r="Y22" s="83"/>
      <c r="Z22" s="87">
        <v>3</v>
      </c>
      <c r="AA22" s="83"/>
      <c r="AB22" s="87">
        <v>31</v>
      </c>
      <c r="AC22" s="83"/>
      <c r="AD22" s="87">
        <v>0</v>
      </c>
      <c r="AE22" s="83"/>
      <c r="AF22" s="87">
        <v>3</v>
      </c>
      <c r="AG22" s="83"/>
      <c r="AH22" s="87">
        <v>274</v>
      </c>
      <c r="AI22" s="83"/>
      <c r="AJ22" s="87">
        <v>9618.0000000000055</v>
      </c>
    </row>
    <row r="23" spans="2:36" ht="21.75" customHeight="1" x14ac:dyDescent="0.25">
      <c r="B23" s="17" t="s">
        <v>58</v>
      </c>
      <c r="C23" s="12"/>
      <c r="D23" s="85">
        <v>124012.00000000007</v>
      </c>
      <c r="E23" s="83">
        <v>112235.0000000001</v>
      </c>
      <c r="F23" s="87">
        <v>11776.999999999975</v>
      </c>
      <c r="G23" s="83"/>
      <c r="H23" s="87">
        <v>2368.0000000000014</v>
      </c>
      <c r="I23" s="83"/>
      <c r="J23" s="87">
        <v>24</v>
      </c>
      <c r="K23" s="83"/>
      <c r="L23" s="87">
        <v>13032.999999999982</v>
      </c>
      <c r="M23" s="83"/>
      <c r="N23" s="87">
        <v>8820.9999999999945</v>
      </c>
      <c r="O23" s="83"/>
      <c r="P23" s="87">
        <v>26149.000000000004</v>
      </c>
      <c r="Q23" s="83"/>
      <c r="R23" s="87">
        <v>846.00000000000057</v>
      </c>
      <c r="S23" s="83"/>
      <c r="T23" s="87">
        <v>32271.000000000127</v>
      </c>
      <c r="U23" s="83"/>
      <c r="V23" s="87">
        <v>46</v>
      </c>
      <c r="W23" s="83"/>
      <c r="X23" s="87">
        <v>2156.9999999999991</v>
      </c>
      <c r="Y23" s="83"/>
      <c r="Z23" s="87">
        <v>47</v>
      </c>
      <c r="AA23" s="83"/>
      <c r="AB23" s="87">
        <v>1544.0000000000005</v>
      </c>
      <c r="AC23" s="83"/>
      <c r="AD23" s="87">
        <v>16</v>
      </c>
      <c r="AE23" s="83"/>
      <c r="AF23" s="87">
        <v>91</v>
      </c>
      <c r="AG23" s="83"/>
      <c r="AH23" s="87">
        <v>6979.0000000000009</v>
      </c>
      <c r="AI23" s="83"/>
      <c r="AJ23" s="87">
        <v>17842.999999999982</v>
      </c>
    </row>
    <row r="24" spans="2:36" ht="21.75" customHeight="1" x14ac:dyDescent="0.25">
      <c r="B24" s="17" t="s">
        <v>59</v>
      </c>
      <c r="C24" s="12"/>
      <c r="D24" s="85">
        <v>3906.9999999999995</v>
      </c>
      <c r="E24" s="83">
        <v>3458.9999999999995</v>
      </c>
      <c r="F24" s="87">
        <v>448</v>
      </c>
      <c r="G24" s="83"/>
      <c r="H24" s="87">
        <v>360</v>
      </c>
      <c r="I24" s="83"/>
      <c r="J24" s="87">
        <v>1</v>
      </c>
      <c r="K24" s="83"/>
      <c r="L24" s="87">
        <v>660.00000000000023</v>
      </c>
      <c r="M24" s="83"/>
      <c r="N24" s="87">
        <v>430</v>
      </c>
      <c r="O24" s="83"/>
      <c r="P24" s="87">
        <v>696</v>
      </c>
      <c r="Q24" s="83"/>
      <c r="R24" s="87">
        <v>4</v>
      </c>
      <c r="S24" s="83"/>
      <c r="T24" s="87">
        <v>1056.9999999999995</v>
      </c>
      <c r="U24" s="83"/>
      <c r="V24" s="87">
        <v>0</v>
      </c>
      <c r="W24" s="83"/>
      <c r="X24" s="87">
        <v>14</v>
      </c>
      <c r="Y24" s="83"/>
      <c r="Z24" s="87">
        <v>1</v>
      </c>
      <c r="AA24" s="83"/>
      <c r="AB24" s="87">
        <v>4</v>
      </c>
      <c r="AC24" s="83"/>
      <c r="AD24" s="87">
        <v>0</v>
      </c>
      <c r="AE24" s="83"/>
      <c r="AF24" s="87">
        <v>0</v>
      </c>
      <c r="AG24" s="83"/>
      <c r="AH24" s="87">
        <v>113</v>
      </c>
      <c r="AI24" s="83"/>
      <c r="AJ24" s="87">
        <v>119</v>
      </c>
    </row>
    <row r="25" spans="2:36" ht="21.75" customHeight="1" x14ac:dyDescent="0.25">
      <c r="B25" s="17" t="s">
        <v>60</v>
      </c>
      <c r="C25" s="12"/>
      <c r="D25" s="85">
        <v>76174.000000000029</v>
      </c>
      <c r="E25" s="83">
        <v>68418.000000000029</v>
      </c>
      <c r="F25" s="87">
        <v>7755.9999999999982</v>
      </c>
      <c r="G25" s="83"/>
      <c r="H25" s="87">
        <v>319</v>
      </c>
      <c r="I25" s="83"/>
      <c r="J25" s="87">
        <v>22</v>
      </c>
      <c r="K25" s="83"/>
      <c r="L25" s="87">
        <v>7130.0000000000127</v>
      </c>
      <c r="M25" s="83"/>
      <c r="N25" s="87">
        <v>5960.9999999999945</v>
      </c>
      <c r="O25" s="83"/>
      <c r="P25" s="87">
        <v>19824.999999999996</v>
      </c>
      <c r="Q25" s="83"/>
      <c r="R25" s="87">
        <v>122.00000000000001</v>
      </c>
      <c r="S25" s="83"/>
      <c r="T25" s="87">
        <v>17693.000000000033</v>
      </c>
      <c r="U25" s="83"/>
      <c r="V25" s="87">
        <v>21</v>
      </c>
      <c r="W25" s="83"/>
      <c r="X25" s="87">
        <v>872.0000000000008</v>
      </c>
      <c r="Y25" s="83"/>
      <c r="Z25" s="87">
        <v>39</v>
      </c>
      <c r="AA25" s="83"/>
      <c r="AB25" s="87">
        <v>716.00000000000045</v>
      </c>
      <c r="AC25" s="83"/>
      <c r="AD25" s="87">
        <v>4</v>
      </c>
      <c r="AE25" s="83"/>
      <c r="AF25" s="87">
        <v>48.000000000000007</v>
      </c>
      <c r="AG25" s="83"/>
      <c r="AH25" s="87">
        <v>5870.0000000000055</v>
      </c>
      <c r="AI25" s="83"/>
      <c r="AJ25" s="87">
        <v>9775.9999999999945</v>
      </c>
    </row>
    <row r="26" spans="2:36" ht="21.75" customHeight="1" x14ac:dyDescent="0.25">
      <c r="B26" s="17" t="s">
        <v>61</v>
      </c>
      <c r="C26" s="12"/>
      <c r="D26" s="85">
        <v>14633.000000000002</v>
      </c>
      <c r="E26" s="83">
        <v>12710.000000000002</v>
      </c>
      <c r="F26" s="87">
        <v>1922.9999999999993</v>
      </c>
      <c r="G26" s="83"/>
      <c r="H26" s="87">
        <v>257</v>
      </c>
      <c r="I26" s="83"/>
      <c r="J26" s="87">
        <v>6</v>
      </c>
      <c r="K26" s="83"/>
      <c r="L26" s="87">
        <v>971.00000000000045</v>
      </c>
      <c r="M26" s="83"/>
      <c r="N26" s="87">
        <v>537</v>
      </c>
      <c r="O26" s="83"/>
      <c r="P26" s="87">
        <v>3015</v>
      </c>
      <c r="Q26" s="83"/>
      <c r="R26" s="87">
        <v>353</v>
      </c>
      <c r="S26" s="83"/>
      <c r="T26" s="87">
        <v>3501.9999999999995</v>
      </c>
      <c r="U26" s="83"/>
      <c r="V26" s="87">
        <v>30</v>
      </c>
      <c r="W26" s="83"/>
      <c r="X26" s="87">
        <v>1097.9999999999993</v>
      </c>
      <c r="Y26" s="83"/>
      <c r="Z26" s="87">
        <v>5</v>
      </c>
      <c r="AA26" s="83"/>
      <c r="AB26" s="87">
        <v>9</v>
      </c>
      <c r="AC26" s="83"/>
      <c r="AD26" s="87">
        <v>0</v>
      </c>
      <c r="AE26" s="83"/>
      <c r="AF26" s="87">
        <v>1</v>
      </c>
      <c r="AG26" s="83"/>
      <c r="AH26" s="87">
        <v>238</v>
      </c>
      <c r="AI26" s="83"/>
      <c r="AJ26" s="87">
        <v>2688.0000000000023</v>
      </c>
    </row>
    <row r="27" spans="2:36" ht="21.75" customHeight="1" x14ac:dyDescent="0.25">
      <c r="B27" s="17" t="s">
        <v>62</v>
      </c>
      <c r="C27" s="55"/>
      <c r="D27" s="85">
        <v>56513.000000000015</v>
      </c>
      <c r="E27" s="83">
        <v>50250.000000000029</v>
      </c>
      <c r="F27" s="87">
        <v>6262.9999999999864</v>
      </c>
      <c r="G27" s="83"/>
      <c r="H27" s="87">
        <v>4079.0000000000032</v>
      </c>
      <c r="I27" s="83"/>
      <c r="J27" s="87">
        <v>106</v>
      </c>
      <c r="K27" s="83"/>
      <c r="L27" s="87">
        <v>10067.999999999995</v>
      </c>
      <c r="M27" s="83"/>
      <c r="N27" s="87">
        <v>5450.9999999999973</v>
      </c>
      <c r="O27" s="83"/>
      <c r="P27" s="87">
        <v>11148</v>
      </c>
      <c r="Q27" s="83"/>
      <c r="R27" s="87">
        <v>38</v>
      </c>
      <c r="S27" s="83"/>
      <c r="T27" s="87">
        <v>12298.000000000024</v>
      </c>
      <c r="U27" s="83"/>
      <c r="V27" s="87">
        <v>127</v>
      </c>
      <c r="W27" s="83"/>
      <c r="X27" s="87">
        <v>150</v>
      </c>
      <c r="Y27" s="83"/>
      <c r="Z27" s="87">
        <v>12.000000000000002</v>
      </c>
      <c r="AA27" s="83"/>
      <c r="AB27" s="87">
        <v>518.99999999999977</v>
      </c>
      <c r="AC27" s="83"/>
      <c r="AD27" s="87">
        <v>134</v>
      </c>
      <c r="AE27" s="83"/>
      <c r="AF27" s="87">
        <v>2</v>
      </c>
      <c r="AG27" s="83"/>
      <c r="AH27" s="87">
        <v>1618.0000000000016</v>
      </c>
      <c r="AI27" s="83"/>
      <c r="AJ27" s="87">
        <v>4500.0000000000082</v>
      </c>
    </row>
    <row r="28" spans="2:36" ht="21.75" customHeight="1" x14ac:dyDescent="0.25">
      <c r="B28" s="17" t="s">
        <v>63</v>
      </c>
      <c r="C28" s="12"/>
      <c r="D28" s="85">
        <v>9391.0000000000055</v>
      </c>
      <c r="E28" s="83">
        <v>8889.0000000000055</v>
      </c>
      <c r="F28" s="87">
        <v>502.00000000000023</v>
      </c>
      <c r="G28" s="83"/>
      <c r="H28" s="87">
        <v>69</v>
      </c>
      <c r="I28" s="83"/>
      <c r="J28" s="87">
        <v>3</v>
      </c>
      <c r="K28" s="83"/>
      <c r="L28" s="87">
        <v>498</v>
      </c>
      <c r="M28" s="83"/>
      <c r="N28" s="87">
        <v>396</v>
      </c>
      <c r="O28" s="83"/>
      <c r="P28" s="87">
        <v>944.00000000000068</v>
      </c>
      <c r="Q28" s="83"/>
      <c r="R28" s="87">
        <v>8</v>
      </c>
      <c r="S28" s="83"/>
      <c r="T28" s="87">
        <v>1094.0000000000016</v>
      </c>
      <c r="U28" s="83"/>
      <c r="V28" s="87">
        <v>33</v>
      </c>
      <c r="W28" s="83"/>
      <c r="X28" s="87">
        <v>183.00000000000003</v>
      </c>
      <c r="Y28" s="83"/>
      <c r="Z28" s="87">
        <v>2</v>
      </c>
      <c r="AA28" s="83"/>
      <c r="AB28" s="87">
        <v>197.99999999999989</v>
      </c>
      <c r="AC28" s="83"/>
      <c r="AD28" s="87">
        <v>15</v>
      </c>
      <c r="AE28" s="83"/>
      <c r="AF28" s="87">
        <v>0</v>
      </c>
      <c r="AG28" s="83"/>
      <c r="AH28" s="87">
        <v>368.99999999999989</v>
      </c>
      <c r="AI28" s="83"/>
      <c r="AJ28" s="87">
        <v>5077.0000000000027</v>
      </c>
    </row>
    <row r="29" spans="2:36" ht="21.75" customHeight="1" x14ac:dyDescent="0.25">
      <c r="B29" s="17" t="s">
        <v>64</v>
      </c>
      <c r="C29" s="12"/>
      <c r="D29" s="85">
        <v>2783</v>
      </c>
      <c r="E29" s="83">
        <v>2581</v>
      </c>
      <c r="F29" s="87">
        <v>202.00000000000003</v>
      </c>
      <c r="G29" s="83"/>
      <c r="H29" s="87">
        <v>0</v>
      </c>
      <c r="I29" s="83"/>
      <c r="J29" s="87">
        <v>2</v>
      </c>
      <c r="K29" s="83"/>
      <c r="L29" s="87">
        <v>217</v>
      </c>
      <c r="M29" s="83"/>
      <c r="N29" s="87">
        <v>183</v>
      </c>
      <c r="O29" s="83"/>
      <c r="P29" s="87">
        <v>521.00000000000011</v>
      </c>
      <c r="Q29" s="83"/>
      <c r="R29" s="87">
        <v>3</v>
      </c>
      <c r="S29" s="83"/>
      <c r="T29" s="87">
        <v>498</v>
      </c>
      <c r="U29" s="83"/>
      <c r="V29" s="87">
        <v>0</v>
      </c>
      <c r="W29" s="83"/>
      <c r="X29" s="87">
        <v>23</v>
      </c>
      <c r="Y29" s="83"/>
      <c r="Z29" s="87">
        <v>2</v>
      </c>
      <c r="AA29" s="83"/>
      <c r="AB29" s="87">
        <v>6</v>
      </c>
      <c r="AC29" s="83"/>
      <c r="AD29" s="87">
        <v>0</v>
      </c>
      <c r="AE29" s="83"/>
      <c r="AF29" s="87">
        <v>0</v>
      </c>
      <c r="AG29" s="83"/>
      <c r="AH29" s="87">
        <v>165</v>
      </c>
      <c r="AI29" s="83"/>
      <c r="AJ29" s="87">
        <v>961.00000000000023</v>
      </c>
    </row>
    <row r="30" spans="2:36" ht="21.75" customHeight="1" x14ac:dyDescent="0.25">
      <c r="B30" s="17" t="s">
        <v>65</v>
      </c>
      <c r="C30" s="12"/>
      <c r="D30" s="85">
        <v>6935</v>
      </c>
      <c r="E30" s="83">
        <v>6435</v>
      </c>
      <c r="F30" s="87">
        <v>499.99999999999983</v>
      </c>
      <c r="G30" s="83"/>
      <c r="H30" s="87">
        <v>56</v>
      </c>
      <c r="I30" s="83"/>
      <c r="J30" s="87">
        <v>18</v>
      </c>
      <c r="K30" s="83"/>
      <c r="L30" s="87">
        <v>543</v>
      </c>
      <c r="M30" s="83"/>
      <c r="N30" s="87">
        <v>352</v>
      </c>
      <c r="O30" s="83"/>
      <c r="P30" s="87">
        <v>1919</v>
      </c>
      <c r="Q30" s="83"/>
      <c r="R30" s="87">
        <v>645</v>
      </c>
      <c r="S30" s="83"/>
      <c r="T30" s="87">
        <v>1535.0000000000002</v>
      </c>
      <c r="U30" s="83"/>
      <c r="V30" s="87">
        <v>2</v>
      </c>
      <c r="W30" s="83"/>
      <c r="X30" s="87">
        <v>44</v>
      </c>
      <c r="Y30" s="83"/>
      <c r="Z30" s="87">
        <v>2</v>
      </c>
      <c r="AA30" s="83"/>
      <c r="AB30" s="87">
        <v>15</v>
      </c>
      <c r="AC30" s="83"/>
      <c r="AD30" s="87">
        <v>1</v>
      </c>
      <c r="AE30" s="83"/>
      <c r="AF30" s="87">
        <v>4</v>
      </c>
      <c r="AG30" s="83"/>
      <c r="AH30" s="87">
        <v>499.00000000000006</v>
      </c>
      <c r="AI30" s="83"/>
      <c r="AJ30" s="87">
        <v>800</v>
      </c>
    </row>
    <row r="31" spans="2:36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  <c r="AG31" s="35"/>
      <c r="AH31" s="32"/>
      <c r="AI31" s="35"/>
      <c r="AJ31" s="32"/>
    </row>
    <row r="32" spans="2:36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  <c r="AG32" s="11"/>
      <c r="AI32" s="11"/>
    </row>
    <row r="33" spans="3:35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  <c r="AG33" s="9"/>
      <c r="AI33" s="9"/>
    </row>
    <row r="34" spans="3:35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  <c r="AG34" s="11"/>
      <c r="AI34" s="11"/>
    </row>
    <row r="35" spans="3:35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  <c r="AG35" s="9"/>
      <c r="AI35" s="9"/>
    </row>
    <row r="36" spans="3:35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  <c r="AG36" s="12"/>
      <c r="AI36" s="12"/>
    </row>
    <row r="37" spans="3:35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  <c r="AG37" s="12"/>
      <c r="AI37" s="12"/>
    </row>
    <row r="38" spans="3:35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  <c r="AG38" s="12"/>
      <c r="AI38" s="12"/>
    </row>
    <row r="39" spans="3:35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  <c r="AG39" s="13"/>
      <c r="AI39" s="13"/>
    </row>
    <row r="40" spans="3:35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  <c r="AG40" s="13"/>
      <c r="AI40" s="13"/>
    </row>
    <row r="41" spans="3:35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  <c r="AG41" s="13"/>
      <c r="AI41" s="13"/>
    </row>
    <row r="42" spans="3:35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  <c r="AG42" s="13"/>
      <c r="AI42" s="13"/>
    </row>
    <row r="43" spans="3:35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  <c r="AG43" s="12"/>
      <c r="AI43" s="12"/>
    </row>
    <row r="44" spans="3:35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  <c r="AG44" s="13"/>
      <c r="AI44" s="13"/>
    </row>
    <row r="45" spans="3:35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  <c r="AG45" s="13"/>
      <c r="AI45" s="13"/>
    </row>
    <row r="46" spans="3:35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  <c r="AG46" s="13"/>
      <c r="AI46" s="13"/>
    </row>
    <row r="48" spans="3:35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  <c r="AG48" s="2"/>
      <c r="AI48" s="2"/>
    </row>
    <row r="49" spans="3:35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  <c r="AG49" s="4"/>
      <c r="AI49" s="4"/>
    </row>
    <row r="50" spans="3:35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  <c r="AG50" s="4"/>
      <c r="AI50" s="4"/>
    </row>
  </sheetData>
  <mergeCells count="5">
    <mergeCell ref="B3:AJ3"/>
    <mergeCell ref="B5:AJ5"/>
    <mergeCell ref="B6:AJ6"/>
    <mergeCell ref="B8:B10"/>
    <mergeCell ref="D8:AJ8"/>
  </mergeCells>
  <pageMargins left="0.31496062992125984" right="0" top="0.55118110236220474" bottom="0.15748031496062992" header="0.31496062992125984" footer="0.31496062992125984"/>
  <pageSetup paperSize="9" scale="8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W52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85546875" style="28" bestFit="1" customWidth="1"/>
    <col min="6" max="6" width="0.85546875" style="28" customWidth="1"/>
    <col min="7" max="7" width="8.5703125" style="28" customWidth="1"/>
    <col min="8" max="8" width="0.85546875" style="28" customWidth="1"/>
    <col min="9" max="9" width="7" style="28" customWidth="1"/>
    <col min="10" max="10" width="0.85546875" style="28" customWidth="1"/>
    <col min="11" max="11" width="8.140625" style="28" customWidth="1"/>
    <col min="12" max="12" width="0.85546875" style="28" customWidth="1"/>
    <col min="13" max="13" width="9.28515625" style="28" customWidth="1"/>
    <col min="14" max="14" width="0.85546875" style="28" customWidth="1"/>
    <col min="15" max="15" width="11.7109375" style="28" bestFit="1" customWidth="1"/>
    <col min="16" max="16" width="0.85546875" style="29" customWidth="1"/>
    <col min="17" max="17" width="8.85546875" style="28" customWidth="1"/>
    <col min="18" max="18" width="0.85546875" style="28" customWidth="1"/>
    <col min="19" max="19" width="9.28515625" style="28" customWidth="1"/>
    <col min="20" max="20" width="0.85546875" style="28" customWidth="1"/>
    <col min="21" max="21" width="10.42578125" style="28" customWidth="1"/>
    <col min="22" max="22" width="0.85546875" style="28" customWidth="1"/>
    <col min="23" max="23" width="11.7109375" style="28" customWidth="1"/>
    <col min="24" max="16384" width="9.140625" style="28"/>
  </cols>
  <sheetData>
    <row r="2" spans="2:23" ht="15" x14ac:dyDescent="0.25">
      <c r="C2" s="27"/>
      <c r="E2" s="27"/>
      <c r="G2" s="27"/>
      <c r="W2" s="27" t="s">
        <v>300</v>
      </c>
    </row>
    <row r="3" spans="2:23" ht="39" customHeight="1" x14ac:dyDescent="0.25">
      <c r="B3" s="140" t="s">
        <v>387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2:23" ht="3.75" customHeight="1" x14ac:dyDescent="0.25"/>
    <row r="5" spans="2:23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</row>
    <row r="6" spans="2:23" ht="15" customHeight="1" x14ac:dyDescent="0.25">
      <c r="B6" s="141" t="s">
        <v>45</v>
      </c>
      <c r="C6" s="141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57"/>
      <c r="S6" s="57"/>
      <c r="T6" s="57"/>
      <c r="U6" s="57"/>
      <c r="V6" s="57"/>
      <c r="W6" s="64" t="s">
        <v>20</v>
      </c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3" ht="15.75" customHeight="1" x14ac:dyDescent="0.2">
      <c r="B8" s="148" t="s">
        <v>43</v>
      </c>
      <c r="C8" s="148"/>
      <c r="D8" s="54"/>
      <c r="E8" s="149" t="s">
        <v>345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53"/>
      <c r="Q8" s="149" t="s">
        <v>348</v>
      </c>
      <c r="R8" s="149"/>
      <c r="S8" s="149"/>
      <c r="T8" s="149"/>
      <c r="U8" s="149"/>
      <c r="V8" s="149"/>
      <c r="W8" s="149"/>
    </row>
    <row r="9" spans="2:23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4.25" customHeight="1" x14ac:dyDescent="0.2">
      <c r="B10" s="148"/>
      <c r="C10" s="148"/>
      <c r="D10" s="54"/>
      <c r="E10" s="153" t="s">
        <v>20</v>
      </c>
      <c r="F10" s="66"/>
      <c r="G10" s="154" t="s">
        <v>349</v>
      </c>
      <c r="H10" s="66"/>
      <c r="I10" s="153" t="s">
        <v>350</v>
      </c>
      <c r="J10" s="153"/>
      <c r="K10" s="153"/>
      <c r="L10" s="153"/>
      <c r="M10" s="153"/>
      <c r="N10" s="153"/>
      <c r="O10" s="153"/>
      <c r="P10" s="26"/>
      <c r="Q10" s="153" t="s">
        <v>350</v>
      </c>
      <c r="R10" s="153"/>
      <c r="S10" s="153"/>
      <c r="T10" s="153"/>
      <c r="U10" s="153"/>
      <c r="V10" s="153"/>
      <c r="W10" s="153"/>
    </row>
    <row r="11" spans="2:23" s="29" customFormat="1" ht="3.75" customHeight="1" x14ac:dyDescent="0.2">
      <c r="B11" s="148"/>
      <c r="C11" s="148"/>
      <c r="D11" s="54"/>
      <c r="E11" s="153"/>
      <c r="F11" s="60"/>
      <c r="G11" s="154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60"/>
      <c r="S11" s="67"/>
      <c r="T11" s="60"/>
      <c r="U11" s="67"/>
      <c r="V11" s="60"/>
      <c r="W11" s="67"/>
    </row>
    <row r="12" spans="2:23" s="31" customFormat="1" ht="22.5" customHeight="1" x14ac:dyDescent="0.2">
      <c r="B12" s="148"/>
      <c r="C12" s="148"/>
      <c r="D12" s="54"/>
      <c r="E12" s="153"/>
      <c r="F12" s="66"/>
      <c r="G12" s="154"/>
      <c r="H12" s="66"/>
      <c r="I12" s="38" t="s">
        <v>367</v>
      </c>
      <c r="J12" s="66"/>
      <c r="K12" s="38" t="s">
        <v>346</v>
      </c>
      <c r="L12" s="66"/>
      <c r="M12" s="38" t="s">
        <v>347</v>
      </c>
      <c r="N12" s="66"/>
      <c r="O12" s="38" t="s">
        <v>352</v>
      </c>
      <c r="P12" s="26"/>
      <c r="Q12" s="38" t="s">
        <v>367</v>
      </c>
      <c r="R12" s="66"/>
      <c r="S12" s="38" t="s">
        <v>346</v>
      </c>
      <c r="T12" s="66"/>
      <c r="U12" s="38" t="s">
        <v>347</v>
      </c>
      <c r="V12" s="66"/>
      <c r="W12" s="38" t="s">
        <v>352</v>
      </c>
    </row>
    <row r="13" spans="2:23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32"/>
      <c r="S13" s="42"/>
      <c r="T13" s="32"/>
      <c r="U13" s="42"/>
      <c r="V13" s="32"/>
      <c r="W13" s="42"/>
    </row>
    <row r="14" spans="2:23" ht="20.25" customHeight="1" x14ac:dyDescent="0.25">
      <c r="C14" s="5" t="s">
        <v>20</v>
      </c>
      <c r="D14" s="43"/>
      <c r="E14" s="85">
        <f>+G14+I14</f>
        <v>97156.999999999927</v>
      </c>
      <c r="F14" s="79"/>
      <c r="G14" s="85">
        <v>27123.0000000002</v>
      </c>
      <c r="H14" s="79"/>
      <c r="I14" s="85">
        <v>70033.999999999724</v>
      </c>
      <c r="J14" s="79"/>
      <c r="K14" s="85">
        <v>6562.0000000000036</v>
      </c>
      <c r="L14" s="79"/>
      <c r="M14" s="85">
        <v>45564.00000000032</v>
      </c>
      <c r="N14" s="79"/>
      <c r="O14" s="85">
        <v>17908.000000000018</v>
      </c>
      <c r="P14" s="79"/>
      <c r="Q14" s="85">
        <v>1978279.9999999928</v>
      </c>
      <c r="R14" s="79"/>
      <c r="S14" s="85">
        <v>13422.000000000158</v>
      </c>
      <c r="T14" s="79"/>
      <c r="U14" s="85">
        <v>594911.99999999814</v>
      </c>
      <c r="V14" s="79"/>
      <c r="W14" s="85">
        <v>1369945.9999999951</v>
      </c>
    </row>
    <row r="15" spans="2:23" ht="20.25" customHeight="1" x14ac:dyDescent="0.25">
      <c r="B15" s="8" t="s">
        <v>21</v>
      </c>
      <c r="C15" s="9" t="s">
        <v>27</v>
      </c>
      <c r="D15" s="9"/>
      <c r="E15" s="85">
        <f t="shared" ref="E15:E34" si="0">+G15+I15</f>
        <v>1570.9999999999995</v>
      </c>
      <c r="F15" s="83"/>
      <c r="G15" s="86">
        <v>276.99999999999977</v>
      </c>
      <c r="H15" s="83"/>
      <c r="I15" s="85">
        <v>1293.9999999999998</v>
      </c>
      <c r="J15" s="83"/>
      <c r="K15" s="86">
        <v>103.00000000000003</v>
      </c>
      <c r="L15" s="83"/>
      <c r="M15" s="86">
        <v>799.00000000000034</v>
      </c>
      <c r="N15" s="83"/>
      <c r="O15" s="86">
        <v>391.99999999999983</v>
      </c>
      <c r="P15" s="83"/>
      <c r="Q15" s="85">
        <v>42109</v>
      </c>
      <c r="R15" s="83"/>
      <c r="S15" s="86">
        <v>201.00000000000006</v>
      </c>
      <c r="T15" s="83"/>
      <c r="U15" s="86">
        <v>11250.000000000016</v>
      </c>
      <c r="V15" s="83"/>
      <c r="W15" s="86">
        <v>30657.999999999964</v>
      </c>
    </row>
    <row r="16" spans="2:23" ht="20.25" customHeight="1" x14ac:dyDescent="0.25">
      <c r="B16" s="10" t="s">
        <v>0</v>
      </c>
      <c r="C16" s="11" t="s">
        <v>22</v>
      </c>
      <c r="D16" s="9"/>
      <c r="E16" s="85">
        <f t="shared" si="0"/>
        <v>574.00000000000045</v>
      </c>
      <c r="F16" s="83"/>
      <c r="G16" s="86">
        <v>88</v>
      </c>
      <c r="H16" s="83"/>
      <c r="I16" s="85">
        <v>486.0000000000004</v>
      </c>
      <c r="J16" s="83"/>
      <c r="K16" s="86">
        <v>19</v>
      </c>
      <c r="L16" s="83"/>
      <c r="M16" s="86">
        <v>306</v>
      </c>
      <c r="N16" s="83"/>
      <c r="O16" s="86">
        <v>161</v>
      </c>
      <c r="P16" s="83"/>
      <c r="Q16" s="85">
        <v>18405.000000000004</v>
      </c>
      <c r="R16" s="83"/>
      <c r="S16" s="86">
        <v>33</v>
      </c>
      <c r="T16" s="83"/>
      <c r="U16" s="86">
        <v>4508.0000000000009</v>
      </c>
      <c r="V16" s="83"/>
      <c r="W16" s="86">
        <v>13863.999999999996</v>
      </c>
    </row>
    <row r="17" spans="2:23" ht="20.25" customHeight="1" x14ac:dyDescent="0.25">
      <c r="B17" s="10" t="s">
        <v>1</v>
      </c>
      <c r="C17" s="11" t="s">
        <v>23</v>
      </c>
      <c r="D17" s="9"/>
      <c r="E17" s="85">
        <f t="shared" si="0"/>
        <v>34586.999999999956</v>
      </c>
      <c r="F17" s="83"/>
      <c r="G17" s="86">
        <v>10692.00000000002</v>
      </c>
      <c r="H17" s="83"/>
      <c r="I17" s="85">
        <v>23894.999999999938</v>
      </c>
      <c r="J17" s="83"/>
      <c r="K17" s="86">
        <v>2475.0000000000023</v>
      </c>
      <c r="L17" s="83"/>
      <c r="M17" s="86">
        <v>16076.000000000044</v>
      </c>
      <c r="N17" s="83"/>
      <c r="O17" s="86">
        <v>5344.0000000000109</v>
      </c>
      <c r="P17" s="83"/>
      <c r="Q17" s="85">
        <v>603372.99999999942</v>
      </c>
      <c r="R17" s="83"/>
      <c r="S17" s="86">
        <v>5051.0000000000136</v>
      </c>
      <c r="T17" s="83"/>
      <c r="U17" s="86">
        <v>207160.00000000023</v>
      </c>
      <c r="V17" s="83"/>
      <c r="W17" s="86">
        <v>391162.00000000006</v>
      </c>
    </row>
    <row r="18" spans="2:23" ht="20.25" customHeight="1" x14ac:dyDescent="0.25">
      <c r="B18" s="8" t="s">
        <v>2</v>
      </c>
      <c r="C18" s="9" t="s">
        <v>30</v>
      </c>
      <c r="D18" s="9"/>
      <c r="E18" s="85">
        <f t="shared" si="0"/>
        <v>54</v>
      </c>
      <c r="F18" s="83"/>
      <c r="G18" s="86">
        <v>24</v>
      </c>
      <c r="H18" s="83"/>
      <c r="I18" s="85">
        <v>30</v>
      </c>
      <c r="J18" s="83"/>
      <c r="K18" s="86">
        <v>2.0000000000000004</v>
      </c>
      <c r="L18" s="83"/>
      <c r="M18" s="86">
        <v>12</v>
      </c>
      <c r="N18" s="83"/>
      <c r="O18" s="86">
        <v>16</v>
      </c>
      <c r="P18" s="83"/>
      <c r="Q18" s="85">
        <v>1452.9999999999998</v>
      </c>
      <c r="R18" s="83"/>
      <c r="S18" s="86">
        <v>3</v>
      </c>
      <c r="T18" s="83"/>
      <c r="U18" s="86">
        <v>162.00000000000003</v>
      </c>
      <c r="V18" s="83"/>
      <c r="W18" s="86">
        <v>1287.9999999999998</v>
      </c>
    </row>
    <row r="19" spans="2:23" ht="20.25" customHeight="1" x14ac:dyDescent="0.25">
      <c r="B19" s="10" t="s">
        <v>3</v>
      </c>
      <c r="C19" s="11" t="s">
        <v>28</v>
      </c>
      <c r="D19" s="9"/>
      <c r="E19" s="85">
        <f t="shared" si="0"/>
        <v>2152.0000000000005</v>
      </c>
      <c r="F19" s="83"/>
      <c r="G19" s="86">
        <v>522</v>
      </c>
      <c r="H19" s="83"/>
      <c r="I19" s="85">
        <v>1630.0000000000005</v>
      </c>
      <c r="J19" s="83"/>
      <c r="K19" s="86">
        <v>115.99999999999991</v>
      </c>
      <c r="L19" s="83"/>
      <c r="M19" s="86">
        <v>1118</v>
      </c>
      <c r="N19" s="83"/>
      <c r="O19" s="86">
        <v>396.00000000000023</v>
      </c>
      <c r="P19" s="83"/>
      <c r="Q19" s="85">
        <v>43165.000000000022</v>
      </c>
      <c r="R19" s="83"/>
      <c r="S19" s="86">
        <v>242.99999999999983</v>
      </c>
      <c r="T19" s="83"/>
      <c r="U19" s="86">
        <v>14532.000000000002</v>
      </c>
      <c r="V19" s="83"/>
      <c r="W19" s="86">
        <v>28390.000000000018</v>
      </c>
    </row>
    <row r="20" spans="2:23" ht="20.25" customHeight="1" x14ac:dyDescent="0.25">
      <c r="B20" s="8" t="s">
        <v>4</v>
      </c>
      <c r="C20" s="9" t="s">
        <v>24</v>
      </c>
      <c r="D20" s="9"/>
      <c r="E20" s="85">
        <f t="shared" si="0"/>
        <v>9425.0000000000091</v>
      </c>
      <c r="F20" s="83"/>
      <c r="G20" s="86">
        <v>1845.9999999999975</v>
      </c>
      <c r="H20" s="83"/>
      <c r="I20" s="85">
        <v>7579.0000000000109</v>
      </c>
      <c r="J20" s="83"/>
      <c r="K20" s="86">
        <v>557.00000000000011</v>
      </c>
      <c r="L20" s="83"/>
      <c r="M20" s="86">
        <v>4482.0000000000055</v>
      </c>
      <c r="N20" s="83"/>
      <c r="O20" s="86">
        <v>2539.9999999999995</v>
      </c>
      <c r="P20" s="83"/>
      <c r="Q20" s="85">
        <v>271185</v>
      </c>
      <c r="R20" s="83"/>
      <c r="S20" s="86">
        <v>1153.9999999999995</v>
      </c>
      <c r="T20" s="83"/>
      <c r="U20" s="86">
        <v>63161.999999999738</v>
      </c>
      <c r="V20" s="83"/>
      <c r="W20" s="86">
        <v>206869.00000000023</v>
      </c>
    </row>
    <row r="21" spans="2:23" ht="20.25" customHeight="1" x14ac:dyDescent="0.25">
      <c r="B21" s="8" t="s">
        <v>5</v>
      </c>
      <c r="C21" s="12" t="s">
        <v>176</v>
      </c>
      <c r="D21" s="12"/>
      <c r="E21" s="85">
        <f t="shared" si="0"/>
        <v>14781.999999999982</v>
      </c>
      <c r="F21" s="83"/>
      <c r="G21" s="86">
        <v>3588.0000000000014</v>
      </c>
      <c r="H21" s="83"/>
      <c r="I21" s="85">
        <v>11193.99999999998</v>
      </c>
      <c r="J21" s="83"/>
      <c r="K21" s="86">
        <v>1247.0000000000009</v>
      </c>
      <c r="L21" s="83"/>
      <c r="M21" s="86">
        <v>7445.9999999999945</v>
      </c>
      <c r="N21" s="83"/>
      <c r="O21" s="86">
        <v>2500.9999999999977</v>
      </c>
      <c r="P21" s="83"/>
      <c r="Q21" s="85">
        <v>285716.00000000006</v>
      </c>
      <c r="R21" s="83"/>
      <c r="S21" s="86">
        <v>2588.0000000000045</v>
      </c>
      <c r="T21" s="83"/>
      <c r="U21" s="86">
        <v>92693.000000000204</v>
      </c>
      <c r="V21" s="83"/>
      <c r="W21" s="86">
        <v>190434.9999999993</v>
      </c>
    </row>
    <row r="22" spans="2:23" ht="20.25" customHeight="1" x14ac:dyDescent="0.25">
      <c r="B22" s="8" t="s">
        <v>6</v>
      </c>
      <c r="C22" s="12" t="s">
        <v>25</v>
      </c>
      <c r="D22" s="12"/>
      <c r="E22" s="85">
        <f t="shared" si="0"/>
        <v>7566.0000000000045</v>
      </c>
      <c r="F22" s="83"/>
      <c r="G22" s="86">
        <v>1419.0000000000018</v>
      </c>
      <c r="H22" s="83"/>
      <c r="I22" s="85">
        <v>6147.0000000000027</v>
      </c>
      <c r="J22" s="83"/>
      <c r="K22" s="86">
        <v>536.00000000000023</v>
      </c>
      <c r="L22" s="83"/>
      <c r="M22" s="86">
        <v>3942.0000000000009</v>
      </c>
      <c r="N22" s="83"/>
      <c r="O22" s="86">
        <v>1669.0000000000009</v>
      </c>
      <c r="P22" s="83"/>
      <c r="Q22" s="85">
        <v>183119.00000000006</v>
      </c>
      <c r="R22" s="83"/>
      <c r="S22" s="86">
        <v>1128.0000000000005</v>
      </c>
      <c r="T22" s="83"/>
      <c r="U22" s="86">
        <v>50644.000000000087</v>
      </c>
      <c r="V22" s="83"/>
      <c r="W22" s="86">
        <v>131346.99999999991</v>
      </c>
    </row>
    <row r="23" spans="2:23" ht="20.25" customHeight="1" x14ac:dyDescent="0.25">
      <c r="B23" s="8" t="s">
        <v>7</v>
      </c>
      <c r="C23" s="12" t="s">
        <v>35</v>
      </c>
      <c r="D23" s="12"/>
      <c r="E23" s="85">
        <f t="shared" si="0"/>
        <v>4791.9999999999982</v>
      </c>
      <c r="F23" s="83"/>
      <c r="G23" s="86">
        <v>1018.9999999999992</v>
      </c>
      <c r="H23" s="83"/>
      <c r="I23" s="85">
        <v>3772.9999999999986</v>
      </c>
      <c r="J23" s="83"/>
      <c r="K23" s="86">
        <v>298.00000000000011</v>
      </c>
      <c r="L23" s="83"/>
      <c r="M23" s="86">
        <v>2593.9999999999991</v>
      </c>
      <c r="N23" s="83"/>
      <c r="O23" s="86">
        <v>881.00000000000045</v>
      </c>
      <c r="P23" s="83"/>
      <c r="Q23" s="85">
        <v>103098.00000000006</v>
      </c>
      <c r="R23" s="83"/>
      <c r="S23" s="86">
        <v>560.00000000000034</v>
      </c>
      <c r="T23" s="83"/>
      <c r="U23" s="86">
        <v>33488.999999999964</v>
      </c>
      <c r="V23" s="83"/>
      <c r="W23" s="86">
        <v>69049</v>
      </c>
    </row>
    <row r="24" spans="2:23" ht="20.25" customHeight="1" x14ac:dyDescent="0.25">
      <c r="B24" s="8" t="s">
        <v>8</v>
      </c>
      <c r="C24" s="13" t="s">
        <v>31</v>
      </c>
      <c r="D24" s="12"/>
      <c r="E24" s="85">
        <f t="shared" si="0"/>
        <v>622.99999999999977</v>
      </c>
      <c r="F24" s="83"/>
      <c r="G24" s="86">
        <v>199.00000000000006</v>
      </c>
      <c r="H24" s="83"/>
      <c r="I24" s="85">
        <v>423.99999999999977</v>
      </c>
      <c r="J24" s="83"/>
      <c r="K24" s="86">
        <v>40</v>
      </c>
      <c r="L24" s="83"/>
      <c r="M24" s="86">
        <v>247</v>
      </c>
      <c r="N24" s="83"/>
      <c r="O24" s="86">
        <v>137.00000000000006</v>
      </c>
      <c r="P24" s="83"/>
      <c r="Q24" s="85">
        <v>15107.000000000007</v>
      </c>
      <c r="R24" s="83"/>
      <c r="S24" s="86">
        <v>76</v>
      </c>
      <c r="T24" s="83"/>
      <c r="U24" s="86">
        <v>3476.0000000000009</v>
      </c>
      <c r="V24" s="83"/>
      <c r="W24" s="86">
        <v>11555.000000000002</v>
      </c>
    </row>
    <row r="25" spans="2:23" ht="20.25" customHeight="1" x14ac:dyDescent="0.25">
      <c r="B25" s="8" t="s">
        <v>9</v>
      </c>
      <c r="C25" s="13" t="s">
        <v>32</v>
      </c>
      <c r="D25" s="12"/>
      <c r="E25" s="85">
        <f t="shared" si="0"/>
        <v>448.00000000000011</v>
      </c>
      <c r="F25" s="83"/>
      <c r="G25" s="86">
        <v>174.00000000000006</v>
      </c>
      <c r="H25" s="83"/>
      <c r="I25" s="85">
        <v>274.00000000000006</v>
      </c>
      <c r="J25" s="83"/>
      <c r="K25" s="86">
        <v>56.000000000000043</v>
      </c>
      <c r="L25" s="83"/>
      <c r="M25" s="86">
        <v>135</v>
      </c>
      <c r="N25" s="83"/>
      <c r="O25" s="86">
        <v>83</v>
      </c>
      <c r="P25" s="83"/>
      <c r="Q25" s="85">
        <v>8253.0000000000018</v>
      </c>
      <c r="R25" s="83"/>
      <c r="S25" s="86">
        <v>83.000000000000014</v>
      </c>
      <c r="T25" s="83"/>
      <c r="U25" s="86">
        <v>1827.0000000000002</v>
      </c>
      <c r="V25" s="83"/>
      <c r="W25" s="86">
        <v>6343.0000000000036</v>
      </c>
    </row>
    <row r="26" spans="2:23" ht="20.25" customHeight="1" x14ac:dyDescent="0.25">
      <c r="B26" s="8" t="s">
        <v>10</v>
      </c>
      <c r="C26" s="13" t="s">
        <v>33</v>
      </c>
      <c r="D26" s="12"/>
      <c r="E26" s="85">
        <f t="shared" si="0"/>
        <v>191.00000000000011</v>
      </c>
      <c r="F26" s="83"/>
      <c r="G26" s="86">
        <v>34.000000000000014</v>
      </c>
      <c r="H26" s="83"/>
      <c r="I26" s="85">
        <v>157.00000000000009</v>
      </c>
      <c r="J26" s="83"/>
      <c r="K26" s="86">
        <v>8</v>
      </c>
      <c r="L26" s="83"/>
      <c r="M26" s="86">
        <v>87</v>
      </c>
      <c r="N26" s="83"/>
      <c r="O26" s="86">
        <v>62</v>
      </c>
      <c r="P26" s="83"/>
      <c r="Q26" s="85">
        <v>6452.0000000000009</v>
      </c>
      <c r="R26" s="83"/>
      <c r="S26" s="86">
        <v>16</v>
      </c>
      <c r="T26" s="83"/>
      <c r="U26" s="86">
        <v>1230.9999999999998</v>
      </c>
      <c r="V26" s="83"/>
      <c r="W26" s="86">
        <v>5205</v>
      </c>
    </row>
    <row r="27" spans="2:23" ht="20.25" customHeight="1" x14ac:dyDescent="0.25">
      <c r="B27" s="8" t="s">
        <v>11</v>
      </c>
      <c r="C27" s="13" t="s">
        <v>36</v>
      </c>
      <c r="D27" s="12"/>
      <c r="E27" s="85">
        <f t="shared" si="0"/>
        <v>1157.0000000000002</v>
      </c>
      <c r="F27" s="83"/>
      <c r="G27" s="86">
        <v>330.00000000000023</v>
      </c>
      <c r="H27" s="83"/>
      <c r="I27" s="85">
        <v>827</v>
      </c>
      <c r="J27" s="83"/>
      <c r="K27" s="86">
        <v>95.000000000000014</v>
      </c>
      <c r="L27" s="83"/>
      <c r="M27" s="86">
        <v>510.99999999999966</v>
      </c>
      <c r="N27" s="83"/>
      <c r="O27" s="86">
        <v>221</v>
      </c>
      <c r="P27" s="83"/>
      <c r="Q27" s="85">
        <v>23763.000000000022</v>
      </c>
      <c r="R27" s="83"/>
      <c r="S27" s="86">
        <v>214.00000000000023</v>
      </c>
      <c r="T27" s="83"/>
      <c r="U27" s="86">
        <v>6233.0000000000082</v>
      </c>
      <c r="V27" s="83"/>
      <c r="W27" s="86">
        <v>17316.000000000004</v>
      </c>
    </row>
    <row r="28" spans="2:23" ht="20.25" customHeight="1" x14ac:dyDescent="0.25">
      <c r="B28" s="8" t="s">
        <v>12</v>
      </c>
      <c r="C28" s="12" t="s">
        <v>34</v>
      </c>
      <c r="D28" s="12"/>
      <c r="E28" s="85">
        <f t="shared" si="0"/>
        <v>5178.0000000000018</v>
      </c>
      <c r="F28" s="83"/>
      <c r="G28" s="86">
        <v>1172.0000000000005</v>
      </c>
      <c r="H28" s="83"/>
      <c r="I28" s="85">
        <v>4006.0000000000018</v>
      </c>
      <c r="J28" s="83"/>
      <c r="K28" s="86">
        <v>369.00000000000017</v>
      </c>
      <c r="L28" s="83"/>
      <c r="M28" s="86">
        <v>2603</v>
      </c>
      <c r="N28" s="83"/>
      <c r="O28" s="86">
        <v>1033.9999999999998</v>
      </c>
      <c r="P28" s="83"/>
      <c r="Q28" s="85">
        <v>114252</v>
      </c>
      <c r="R28" s="83"/>
      <c r="S28" s="86">
        <v>683.00000000000011</v>
      </c>
      <c r="T28" s="83"/>
      <c r="U28" s="86">
        <v>33433.999999999978</v>
      </c>
      <c r="V28" s="83"/>
      <c r="W28" s="86">
        <v>80135.000000000087</v>
      </c>
    </row>
    <row r="29" spans="2:23" ht="20.25" customHeight="1" x14ac:dyDescent="0.25">
      <c r="B29" s="14" t="s">
        <v>13</v>
      </c>
      <c r="C29" s="15" t="s">
        <v>37</v>
      </c>
      <c r="D29" s="55"/>
      <c r="E29" s="85">
        <f t="shared" si="0"/>
        <v>511.00000000000011</v>
      </c>
      <c r="F29" s="83"/>
      <c r="G29" s="86">
        <v>122.00000000000003</v>
      </c>
      <c r="H29" s="83"/>
      <c r="I29" s="85">
        <v>389.00000000000011</v>
      </c>
      <c r="J29" s="83"/>
      <c r="K29" s="86">
        <v>27.000000000000004</v>
      </c>
      <c r="L29" s="83"/>
      <c r="M29" s="86">
        <v>196.00000000000003</v>
      </c>
      <c r="N29" s="83"/>
      <c r="O29" s="86">
        <v>166</v>
      </c>
      <c r="P29" s="83"/>
      <c r="Q29" s="85">
        <v>15850.999999999995</v>
      </c>
      <c r="R29" s="83"/>
      <c r="S29" s="86">
        <v>50</v>
      </c>
      <c r="T29" s="83"/>
      <c r="U29" s="86">
        <v>2943</v>
      </c>
      <c r="V29" s="83"/>
      <c r="W29" s="86">
        <v>12858.000000000004</v>
      </c>
    </row>
    <row r="30" spans="2:23" ht="20.25" customHeight="1" x14ac:dyDescent="0.25">
      <c r="B30" s="8" t="s">
        <v>14</v>
      </c>
      <c r="C30" s="13" t="s">
        <v>26</v>
      </c>
      <c r="D30" s="12"/>
      <c r="E30" s="85">
        <f t="shared" si="0"/>
        <v>697</v>
      </c>
      <c r="F30" s="83"/>
      <c r="G30" s="86">
        <v>238</v>
      </c>
      <c r="H30" s="83"/>
      <c r="I30" s="85">
        <v>459</v>
      </c>
      <c r="J30" s="83"/>
      <c r="K30" s="86">
        <v>44.000000000000057</v>
      </c>
      <c r="L30" s="83"/>
      <c r="M30" s="86">
        <v>279.00000000000006</v>
      </c>
      <c r="N30" s="83"/>
      <c r="O30" s="86">
        <v>136.00000000000003</v>
      </c>
      <c r="P30" s="83"/>
      <c r="Q30" s="85">
        <v>14677</v>
      </c>
      <c r="R30" s="83"/>
      <c r="S30" s="86">
        <v>92</v>
      </c>
      <c r="T30" s="83"/>
      <c r="U30" s="86">
        <v>3543.9999999999968</v>
      </c>
      <c r="V30" s="83"/>
      <c r="W30" s="86">
        <v>11041.000000000007</v>
      </c>
    </row>
    <row r="31" spans="2:23" ht="20.25" customHeight="1" x14ac:dyDescent="0.25">
      <c r="B31" s="8" t="s">
        <v>15</v>
      </c>
      <c r="C31" s="13" t="s">
        <v>38</v>
      </c>
      <c r="D31" s="12"/>
      <c r="E31" s="85">
        <f t="shared" si="0"/>
        <v>11346.000000000011</v>
      </c>
      <c r="F31" s="83"/>
      <c r="G31" s="86">
        <v>5105.0000000000082</v>
      </c>
      <c r="H31" s="83"/>
      <c r="I31" s="85">
        <v>6241.0000000000027</v>
      </c>
      <c r="J31" s="83"/>
      <c r="K31" s="86">
        <v>480.00000000000051</v>
      </c>
      <c r="L31" s="83"/>
      <c r="M31" s="86">
        <v>3946.0000000000005</v>
      </c>
      <c r="N31" s="83"/>
      <c r="O31" s="86">
        <v>1815</v>
      </c>
      <c r="P31" s="83"/>
      <c r="Q31" s="85">
        <v>190500.00000000006</v>
      </c>
      <c r="R31" s="83"/>
      <c r="S31" s="86">
        <v>1041.9999999999993</v>
      </c>
      <c r="T31" s="83"/>
      <c r="U31" s="86">
        <v>53508.000000000015</v>
      </c>
      <c r="V31" s="83"/>
      <c r="W31" s="86">
        <v>135950.00000000009</v>
      </c>
    </row>
    <row r="32" spans="2:23" ht="20.25" customHeight="1" x14ac:dyDescent="0.25">
      <c r="B32" s="8" t="s">
        <v>16</v>
      </c>
      <c r="C32" s="13" t="s">
        <v>39</v>
      </c>
      <c r="D32" s="12"/>
      <c r="E32" s="85">
        <f t="shared" si="0"/>
        <v>616</v>
      </c>
      <c r="F32" s="83"/>
      <c r="G32" s="86">
        <v>104</v>
      </c>
      <c r="H32" s="83"/>
      <c r="I32" s="85">
        <v>512</v>
      </c>
      <c r="J32" s="83"/>
      <c r="K32" s="86">
        <v>36.000000000000014</v>
      </c>
      <c r="L32" s="83"/>
      <c r="M32" s="86">
        <v>330.00000000000006</v>
      </c>
      <c r="N32" s="83"/>
      <c r="O32" s="86">
        <v>146</v>
      </c>
      <c r="P32" s="83"/>
      <c r="Q32" s="85">
        <v>15748.000000000005</v>
      </c>
      <c r="R32" s="83"/>
      <c r="S32" s="86">
        <v>87.000000000000014</v>
      </c>
      <c r="T32" s="83"/>
      <c r="U32" s="86">
        <v>4595.9999999999991</v>
      </c>
      <c r="V32" s="83"/>
      <c r="W32" s="86">
        <v>11065.000000000004</v>
      </c>
    </row>
    <row r="33" spans="2:23" ht="20.25" customHeight="1" x14ac:dyDescent="0.25">
      <c r="B33" s="8" t="s">
        <v>17</v>
      </c>
      <c r="C33" s="13" t="s">
        <v>40</v>
      </c>
      <c r="D33" s="12"/>
      <c r="E33" s="85">
        <f t="shared" si="0"/>
        <v>887</v>
      </c>
      <c r="F33" s="83"/>
      <c r="G33" s="86">
        <v>170</v>
      </c>
      <c r="H33" s="83"/>
      <c r="I33" s="85">
        <v>717</v>
      </c>
      <c r="J33" s="83"/>
      <c r="K33" s="86">
        <v>54.000000000000007</v>
      </c>
      <c r="L33" s="83"/>
      <c r="M33" s="86">
        <v>455.00000000000011</v>
      </c>
      <c r="N33" s="83"/>
      <c r="O33" s="86">
        <v>207.99999999999986</v>
      </c>
      <c r="P33" s="83"/>
      <c r="Q33" s="85">
        <v>22054.000000000007</v>
      </c>
      <c r="R33" s="83"/>
      <c r="S33" s="86">
        <v>118</v>
      </c>
      <c r="T33" s="83"/>
      <c r="U33" s="86">
        <v>6520.0000000000009</v>
      </c>
      <c r="V33" s="83"/>
      <c r="W33" s="86">
        <v>15416</v>
      </c>
    </row>
    <row r="34" spans="2:23" ht="20.25" customHeight="1" x14ac:dyDescent="0.25">
      <c r="B34" s="14" t="s">
        <v>18</v>
      </c>
      <c r="C34" s="15" t="s">
        <v>177</v>
      </c>
      <c r="D34" s="9"/>
      <c r="E34" s="85">
        <f t="shared" si="0"/>
        <v>0</v>
      </c>
      <c r="F34" s="11"/>
      <c r="G34" s="86">
        <v>0</v>
      </c>
      <c r="H34" s="11"/>
      <c r="I34" s="85">
        <v>0</v>
      </c>
      <c r="J34" s="11"/>
      <c r="K34" s="86">
        <v>0</v>
      </c>
      <c r="L34" s="11"/>
      <c r="M34" s="86">
        <v>0</v>
      </c>
      <c r="N34" s="11"/>
      <c r="O34" s="86">
        <v>0</v>
      </c>
      <c r="P34" s="89"/>
      <c r="Q34" s="85">
        <f t="shared" ref="Q34:Q35" si="1">+S34+U34+W34</f>
        <v>0</v>
      </c>
      <c r="R34" s="92"/>
      <c r="S34" s="86">
        <v>0</v>
      </c>
      <c r="T34" s="11"/>
      <c r="U34" s="86">
        <v>0</v>
      </c>
      <c r="V34" s="11"/>
      <c r="W34" s="86">
        <v>0</v>
      </c>
    </row>
    <row r="35" spans="2:23" ht="20.25" customHeight="1" x14ac:dyDescent="0.25">
      <c r="B35" s="14" t="s">
        <v>19</v>
      </c>
      <c r="C35" s="15" t="s">
        <v>175</v>
      </c>
      <c r="D35" s="9"/>
      <c r="E35" s="85">
        <v>0</v>
      </c>
      <c r="F35" s="11"/>
      <c r="G35" s="86">
        <v>0</v>
      </c>
      <c r="H35" s="11"/>
      <c r="I35" s="85">
        <v>0</v>
      </c>
      <c r="J35" s="11"/>
      <c r="K35" s="86">
        <v>0</v>
      </c>
      <c r="L35" s="11"/>
      <c r="M35" s="86">
        <v>0</v>
      </c>
      <c r="N35" s="11"/>
      <c r="O35" s="86">
        <v>0</v>
      </c>
      <c r="P35" s="89"/>
      <c r="Q35" s="85">
        <f t="shared" si="1"/>
        <v>0</v>
      </c>
      <c r="R35" s="92"/>
      <c r="S35" s="86">
        <v>0</v>
      </c>
      <c r="T35" s="11"/>
      <c r="U35" s="86">
        <v>0</v>
      </c>
      <c r="V35" s="11"/>
      <c r="W35" s="86">
        <v>0</v>
      </c>
    </row>
    <row r="36" spans="2:23" ht="3.75" customHeight="1" x14ac:dyDescent="0.25">
      <c r="B36" s="22"/>
      <c r="C36" s="23"/>
      <c r="D36" s="32"/>
      <c r="E36" s="35"/>
      <c r="F36" s="32"/>
      <c r="G36" s="35"/>
      <c r="H36" s="32"/>
      <c r="I36" s="35"/>
      <c r="J36" s="32"/>
      <c r="K36" s="35"/>
      <c r="L36" s="32"/>
      <c r="M36" s="35"/>
      <c r="N36" s="32"/>
      <c r="O36" s="35"/>
      <c r="P36" s="42"/>
      <c r="Q36" s="35"/>
      <c r="R36" s="32"/>
      <c r="S36" s="35"/>
      <c r="T36" s="32"/>
      <c r="U36" s="35"/>
      <c r="V36" s="32"/>
      <c r="W36" s="35"/>
    </row>
    <row r="37" spans="2:23" ht="5.25" customHeight="1" x14ac:dyDescent="0.2">
      <c r="C37" s="1"/>
      <c r="D37" s="9"/>
      <c r="F37" s="9"/>
      <c r="H37" s="9"/>
      <c r="J37" s="9"/>
      <c r="L37" s="9"/>
      <c r="N37" s="9"/>
      <c r="P37" s="9"/>
      <c r="R37" s="9"/>
      <c r="T37" s="9"/>
      <c r="V37" s="9"/>
    </row>
    <row r="38" spans="2:23" x14ac:dyDescent="0.25">
      <c r="B38" s="77" t="s">
        <v>388</v>
      </c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</row>
    <row r="41" spans="2:23" x14ac:dyDescent="0.25">
      <c r="D41" s="12"/>
      <c r="F41" s="13"/>
      <c r="H41" s="13"/>
      <c r="J41" s="13"/>
      <c r="L41" s="13"/>
      <c r="N41" s="13"/>
      <c r="P41" s="12"/>
      <c r="R41" s="13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3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3"/>
      <c r="T43" s="13"/>
      <c r="V43" s="13"/>
    </row>
    <row r="44" spans="2:23" x14ac:dyDescent="0.25">
      <c r="D44" s="12"/>
      <c r="F44" s="13"/>
      <c r="H44" s="13"/>
      <c r="J44" s="13"/>
      <c r="L44" s="13"/>
      <c r="N44" s="13"/>
      <c r="P44" s="12"/>
      <c r="R44" s="13"/>
      <c r="T44" s="13"/>
      <c r="V44" s="13"/>
    </row>
    <row r="45" spans="2:23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</row>
    <row r="46" spans="2:23" x14ac:dyDescent="0.25">
      <c r="D46" s="12"/>
      <c r="F46" s="13"/>
      <c r="H46" s="13"/>
      <c r="J46" s="13"/>
      <c r="L46" s="13"/>
      <c r="N46" s="13"/>
      <c r="P46" s="12"/>
      <c r="R46" s="13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3"/>
      <c r="T47" s="13"/>
      <c r="V47" s="13"/>
    </row>
    <row r="48" spans="2:23" x14ac:dyDescent="0.25">
      <c r="D48" s="12"/>
      <c r="F48" s="13"/>
      <c r="H48" s="13"/>
      <c r="J48" s="13"/>
      <c r="L48" s="13"/>
      <c r="N48" s="13"/>
      <c r="P48" s="12"/>
      <c r="R48" s="13"/>
      <c r="T48" s="13"/>
      <c r="V48" s="13"/>
    </row>
    <row r="50" spans="4:22" x14ac:dyDescent="0.2">
      <c r="D50" s="19"/>
      <c r="F50" s="2"/>
      <c r="H50" s="2"/>
      <c r="J50" s="2"/>
      <c r="L50" s="2"/>
      <c r="N50" s="2"/>
      <c r="P50" s="19"/>
      <c r="R50" s="2"/>
      <c r="T50" s="2"/>
      <c r="V50" s="2"/>
    </row>
    <row r="51" spans="4:22" x14ac:dyDescent="0.2">
      <c r="D51" s="20"/>
      <c r="F51" s="4"/>
      <c r="H51" s="4"/>
      <c r="J51" s="4"/>
      <c r="L51" s="4"/>
      <c r="N51" s="4"/>
      <c r="P51" s="20"/>
      <c r="R51" s="4"/>
      <c r="T51" s="4"/>
      <c r="V51" s="4"/>
    </row>
    <row r="52" spans="4:22" x14ac:dyDescent="0.2">
      <c r="D52" s="20"/>
      <c r="F52" s="4"/>
      <c r="H52" s="4"/>
      <c r="J52" s="4"/>
      <c r="L52" s="4"/>
      <c r="N52" s="4"/>
      <c r="P52" s="20"/>
      <c r="R52" s="4"/>
      <c r="T52" s="4"/>
      <c r="V52" s="4"/>
    </row>
  </sheetData>
  <mergeCells count="10">
    <mergeCell ref="I10:O10"/>
    <mergeCell ref="Q10:W10"/>
    <mergeCell ref="Q8:W8"/>
    <mergeCell ref="B3:W3"/>
    <mergeCell ref="B5:W5"/>
    <mergeCell ref="B8:C12"/>
    <mergeCell ref="B6:C6"/>
    <mergeCell ref="E10:E12"/>
    <mergeCell ref="G10:G12"/>
    <mergeCell ref="E8:O8"/>
  </mergeCells>
  <pageMargins left="0.31496062992125984" right="0" top="0.35433070866141736" bottom="0" header="0.31496062992125984" footer="0.31496062992125984"/>
  <pageSetup paperSize="9" scale="8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V52"/>
  <sheetViews>
    <sheetView workbookViewId="0"/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8.85546875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0.7109375" style="28" customWidth="1"/>
    <col min="17" max="17" width="0.85546875" style="28" customWidth="1"/>
    <col min="18" max="18" width="10.42578125" style="28" customWidth="1"/>
    <col min="19" max="19" width="0.85546875" style="28" customWidth="1"/>
    <col min="20" max="20" width="11.5703125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313</v>
      </c>
    </row>
    <row r="3" spans="2:22" ht="27.75" customHeight="1" x14ac:dyDescent="0.25">
      <c r="B3" s="140" t="s">
        <v>389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2:22" ht="3.75" customHeight="1" x14ac:dyDescent="0.25"/>
    <row r="5" spans="2:22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</row>
    <row r="6" spans="2:22" ht="15" customHeight="1" x14ac:dyDescent="0.25">
      <c r="B6" s="57" t="s">
        <v>45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20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8" customHeight="1" x14ac:dyDescent="0.2">
      <c r="B8" s="148" t="s">
        <v>47</v>
      </c>
      <c r="C8" s="54"/>
      <c r="D8" s="149" t="s">
        <v>345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53"/>
      <c r="P8" s="149" t="s">
        <v>348</v>
      </c>
      <c r="Q8" s="149"/>
      <c r="R8" s="149"/>
      <c r="S8" s="149"/>
      <c r="T8" s="149"/>
      <c r="U8" s="149"/>
      <c r="V8" s="149"/>
    </row>
    <row r="9" spans="2:22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3.5" customHeight="1" x14ac:dyDescent="0.2">
      <c r="B10" s="148"/>
      <c r="C10" s="54"/>
      <c r="D10" s="153" t="s">
        <v>20</v>
      </c>
      <c r="E10" s="66"/>
      <c r="F10" s="154" t="s">
        <v>349</v>
      </c>
      <c r="G10" s="66"/>
      <c r="H10" s="153" t="s">
        <v>350</v>
      </c>
      <c r="I10" s="153"/>
      <c r="J10" s="153"/>
      <c r="K10" s="153"/>
      <c r="L10" s="153"/>
      <c r="M10" s="153"/>
      <c r="N10" s="153"/>
      <c r="O10" s="26"/>
      <c r="P10" s="153" t="s">
        <v>350</v>
      </c>
      <c r="Q10" s="153"/>
      <c r="R10" s="153"/>
      <c r="S10" s="153"/>
      <c r="T10" s="153"/>
      <c r="U10" s="153"/>
      <c r="V10" s="153"/>
    </row>
    <row r="11" spans="2:22" s="29" customFormat="1" ht="3.75" customHeight="1" x14ac:dyDescent="0.2">
      <c r="B11" s="148"/>
      <c r="C11" s="54"/>
      <c r="D11" s="153"/>
      <c r="E11" s="60"/>
      <c r="F11" s="154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48"/>
      <c r="C12" s="54"/>
      <c r="D12" s="153"/>
      <c r="E12" s="66">
        <v>299619</v>
      </c>
      <c r="F12" s="154"/>
      <c r="G12" s="66"/>
      <c r="H12" s="38" t="s">
        <v>367</v>
      </c>
      <c r="I12" s="66"/>
      <c r="J12" s="38" t="s">
        <v>346</v>
      </c>
      <c r="K12" s="66"/>
      <c r="L12" s="38" t="s">
        <v>347</v>
      </c>
      <c r="M12" s="66"/>
      <c r="N12" s="38" t="s">
        <v>352</v>
      </c>
      <c r="O12" s="26"/>
      <c r="P12" s="38" t="s">
        <v>367</v>
      </c>
      <c r="Q12" s="66"/>
      <c r="R12" s="38" t="s">
        <v>346</v>
      </c>
      <c r="S12" s="66"/>
      <c r="T12" s="38" t="s">
        <v>347</v>
      </c>
      <c r="U12" s="66"/>
      <c r="V12" s="38" t="s">
        <v>352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20</v>
      </c>
      <c r="C14" s="43"/>
      <c r="D14" s="85">
        <v>97156.999999999927</v>
      </c>
      <c r="E14" s="79">
        <v>4096627.999999986</v>
      </c>
      <c r="F14" s="85">
        <v>27123.0000000002</v>
      </c>
      <c r="G14" s="79"/>
      <c r="H14" s="85">
        <v>70033.999999999724</v>
      </c>
      <c r="I14" s="79"/>
      <c r="J14" s="85">
        <v>6562.0000000000036</v>
      </c>
      <c r="K14" s="79"/>
      <c r="L14" s="85">
        <v>45564.00000000032</v>
      </c>
      <c r="M14" s="79"/>
      <c r="N14" s="85">
        <v>17908.000000000018</v>
      </c>
      <c r="O14" s="79"/>
      <c r="P14" s="85">
        <v>1978279.9999999928</v>
      </c>
      <c r="Q14" s="79"/>
      <c r="R14" s="85">
        <v>13422.000000000158</v>
      </c>
      <c r="S14" s="79"/>
      <c r="T14" s="85">
        <v>594911.99999999814</v>
      </c>
      <c r="U14" s="79"/>
      <c r="V14" s="85">
        <v>1369945.9999999951</v>
      </c>
    </row>
    <row r="15" spans="2:22" ht="19.5" customHeight="1" x14ac:dyDescent="0.25">
      <c r="B15" s="17" t="s">
        <v>48</v>
      </c>
      <c r="C15" s="9"/>
      <c r="D15" s="85">
        <v>12340.000000000007</v>
      </c>
      <c r="E15" s="83">
        <v>439111.99999999983</v>
      </c>
      <c r="F15" s="86">
        <v>4015.0000000000032</v>
      </c>
      <c r="G15" s="83"/>
      <c r="H15" s="85">
        <v>8325.0000000000036</v>
      </c>
      <c r="I15" s="83"/>
      <c r="J15" s="86">
        <v>872.00000000000114</v>
      </c>
      <c r="K15" s="83"/>
      <c r="L15" s="86">
        <v>5511.0000000000045</v>
      </c>
      <c r="M15" s="83"/>
      <c r="N15" s="86">
        <v>1941.9999999999968</v>
      </c>
      <c r="O15" s="83"/>
      <c r="P15" s="85">
        <v>211230.99999999997</v>
      </c>
      <c r="Q15" s="83"/>
      <c r="R15" s="86">
        <v>1787</v>
      </c>
      <c r="S15" s="83"/>
      <c r="T15" s="86">
        <v>70218.999999999884</v>
      </c>
      <c r="U15" s="83"/>
      <c r="V15" s="86">
        <v>139224.99999999994</v>
      </c>
    </row>
    <row r="16" spans="2:22" ht="19.5" customHeight="1" x14ac:dyDescent="0.25">
      <c r="B16" s="17" t="s">
        <v>49</v>
      </c>
      <c r="C16" s="9"/>
      <c r="D16" s="85">
        <v>428.00000000000011</v>
      </c>
      <c r="E16" s="83">
        <v>15696</v>
      </c>
      <c r="F16" s="86">
        <v>140.00000000000006</v>
      </c>
      <c r="G16" s="83"/>
      <c r="H16" s="85">
        <v>288.00000000000006</v>
      </c>
      <c r="I16" s="83"/>
      <c r="J16" s="86">
        <v>24</v>
      </c>
      <c r="K16" s="83"/>
      <c r="L16" s="86">
        <v>193</v>
      </c>
      <c r="M16" s="83"/>
      <c r="N16" s="86">
        <v>71.000000000000014</v>
      </c>
      <c r="O16" s="83"/>
      <c r="P16" s="85">
        <v>7559.9999999999982</v>
      </c>
      <c r="Q16" s="83"/>
      <c r="R16" s="86">
        <v>45</v>
      </c>
      <c r="S16" s="83"/>
      <c r="T16" s="86">
        <v>2432</v>
      </c>
      <c r="U16" s="83"/>
      <c r="V16" s="86">
        <v>5083.0000000000018</v>
      </c>
    </row>
    <row r="17" spans="2:22" ht="19.5" customHeight="1" x14ac:dyDescent="0.25">
      <c r="B17" s="17" t="s">
        <v>51</v>
      </c>
      <c r="C17" s="9"/>
      <c r="D17" s="85">
        <v>9372.9999999999927</v>
      </c>
      <c r="E17" s="83">
        <v>418943.9999999993</v>
      </c>
      <c r="F17" s="86">
        <v>2249.0000000000009</v>
      </c>
      <c r="G17" s="83"/>
      <c r="H17" s="85">
        <v>7123.9999999999927</v>
      </c>
      <c r="I17" s="83"/>
      <c r="J17" s="86">
        <v>565.00000000000011</v>
      </c>
      <c r="K17" s="83"/>
      <c r="L17" s="86">
        <v>4708.0000000000018</v>
      </c>
      <c r="M17" s="83"/>
      <c r="N17" s="86">
        <v>1851.0000000000023</v>
      </c>
      <c r="O17" s="83"/>
      <c r="P17" s="85">
        <v>202347.99999999939</v>
      </c>
      <c r="Q17" s="83"/>
      <c r="R17" s="86">
        <v>1172.9999999999989</v>
      </c>
      <c r="S17" s="83"/>
      <c r="T17" s="86">
        <v>62821.000000000029</v>
      </c>
      <c r="U17" s="83"/>
      <c r="V17" s="86">
        <v>138353.99999999985</v>
      </c>
    </row>
    <row r="18" spans="2:22" ht="19.5" customHeight="1" x14ac:dyDescent="0.25">
      <c r="B18" s="17" t="s">
        <v>50</v>
      </c>
      <c r="C18" s="9"/>
      <c r="D18" s="85">
        <v>347</v>
      </c>
      <c r="E18" s="83">
        <v>22048</v>
      </c>
      <c r="F18" s="86">
        <v>88.000000000000014</v>
      </c>
      <c r="G18" s="83"/>
      <c r="H18" s="85">
        <v>259</v>
      </c>
      <c r="I18" s="83"/>
      <c r="J18" s="86">
        <v>8.0000000000000018</v>
      </c>
      <c r="K18" s="83"/>
      <c r="L18" s="86">
        <v>171.00000000000003</v>
      </c>
      <c r="M18" s="83"/>
      <c r="N18" s="86">
        <v>80</v>
      </c>
      <c r="O18" s="83"/>
      <c r="P18" s="85">
        <v>10764.999999999998</v>
      </c>
      <c r="Q18" s="83"/>
      <c r="R18" s="86">
        <v>12.000000000000007</v>
      </c>
      <c r="S18" s="83"/>
      <c r="T18" s="86">
        <v>2771.9999999999995</v>
      </c>
      <c r="U18" s="83"/>
      <c r="V18" s="86">
        <v>7981.0000000000018</v>
      </c>
    </row>
    <row r="19" spans="2:22" ht="19.5" customHeight="1" x14ac:dyDescent="0.25">
      <c r="B19" s="17" t="s">
        <v>52</v>
      </c>
      <c r="C19" s="9"/>
      <c r="D19" s="85">
        <v>698</v>
      </c>
      <c r="E19" s="83">
        <v>29600</v>
      </c>
      <c r="F19" s="86">
        <v>253</v>
      </c>
      <c r="G19" s="83"/>
      <c r="H19" s="85">
        <v>445</v>
      </c>
      <c r="I19" s="83"/>
      <c r="J19" s="86">
        <v>40</v>
      </c>
      <c r="K19" s="83"/>
      <c r="L19" s="86">
        <v>274.00000000000006</v>
      </c>
      <c r="M19" s="83"/>
      <c r="N19" s="86">
        <v>131</v>
      </c>
      <c r="O19" s="83"/>
      <c r="P19" s="85">
        <v>14355</v>
      </c>
      <c r="Q19" s="83"/>
      <c r="R19" s="86">
        <v>84.000000000000014</v>
      </c>
      <c r="S19" s="83"/>
      <c r="T19" s="86">
        <v>3810.0000000000027</v>
      </c>
      <c r="U19" s="83"/>
      <c r="V19" s="86">
        <v>10460.999999999998</v>
      </c>
    </row>
    <row r="20" spans="2:22" ht="19.5" customHeight="1" x14ac:dyDescent="0.25">
      <c r="B20" s="17" t="s">
        <v>53</v>
      </c>
      <c r="C20" s="9"/>
      <c r="D20" s="85">
        <v>3867.9999999999995</v>
      </c>
      <c r="E20" s="83">
        <v>137552.00000000009</v>
      </c>
      <c r="F20" s="86">
        <v>1302.9999999999986</v>
      </c>
      <c r="G20" s="83"/>
      <c r="H20" s="85">
        <v>2565.0000000000009</v>
      </c>
      <c r="I20" s="83"/>
      <c r="J20" s="86">
        <v>200.00000000000003</v>
      </c>
      <c r="K20" s="83"/>
      <c r="L20" s="86">
        <v>1746.0000000000007</v>
      </c>
      <c r="M20" s="83"/>
      <c r="N20" s="86">
        <v>618.99999999999955</v>
      </c>
      <c r="O20" s="83"/>
      <c r="P20" s="85">
        <v>66211.000000000087</v>
      </c>
      <c r="Q20" s="83"/>
      <c r="R20" s="86">
        <v>398.99999999999977</v>
      </c>
      <c r="S20" s="83"/>
      <c r="T20" s="86">
        <v>24113.000000000011</v>
      </c>
      <c r="U20" s="83"/>
      <c r="V20" s="86">
        <v>41698.999999999993</v>
      </c>
    </row>
    <row r="21" spans="2:22" ht="19.5" customHeight="1" x14ac:dyDescent="0.25">
      <c r="B21" s="17" t="s">
        <v>54</v>
      </c>
      <c r="C21" s="12"/>
      <c r="D21" s="85">
        <v>735.00000000000011</v>
      </c>
      <c r="E21" s="83">
        <v>35236.000000000015</v>
      </c>
      <c r="F21" s="86">
        <v>215.00000000000009</v>
      </c>
      <c r="G21" s="83"/>
      <c r="H21" s="85">
        <v>520</v>
      </c>
      <c r="I21" s="83"/>
      <c r="J21" s="86">
        <v>35.000000000000036</v>
      </c>
      <c r="K21" s="83"/>
      <c r="L21" s="86">
        <v>319.00000000000023</v>
      </c>
      <c r="M21" s="83"/>
      <c r="N21" s="86">
        <v>166.00000000000011</v>
      </c>
      <c r="O21" s="83"/>
      <c r="P21" s="85">
        <v>17098.000000000015</v>
      </c>
      <c r="Q21" s="83"/>
      <c r="R21" s="86">
        <v>67</v>
      </c>
      <c r="S21" s="83"/>
      <c r="T21" s="86">
        <v>4439.9999999999991</v>
      </c>
      <c r="U21" s="83"/>
      <c r="V21" s="86">
        <v>12591.000000000002</v>
      </c>
    </row>
    <row r="22" spans="2:22" ht="19.5" customHeight="1" x14ac:dyDescent="0.25">
      <c r="B22" s="17" t="s">
        <v>55</v>
      </c>
      <c r="C22" s="12"/>
      <c r="D22" s="85">
        <v>2793.0000000000027</v>
      </c>
      <c r="E22" s="83">
        <v>130606.00000000006</v>
      </c>
      <c r="F22" s="86">
        <v>659.00000000000011</v>
      </c>
      <c r="G22" s="83"/>
      <c r="H22" s="85">
        <v>2134.0000000000027</v>
      </c>
      <c r="I22" s="83"/>
      <c r="J22" s="86">
        <v>165.00000000000003</v>
      </c>
      <c r="K22" s="83"/>
      <c r="L22" s="86">
        <v>1387.000000000002</v>
      </c>
      <c r="M22" s="83"/>
      <c r="N22" s="86">
        <v>582</v>
      </c>
      <c r="O22" s="83"/>
      <c r="P22" s="85">
        <v>63169.000000000058</v>
      </c>
      <c r="Q22" s="83"/>
      <c r="R22" s="86">
        <v>328.99999999999949</v>
      </c>
      <c r="S22" s="83"/>
      <c r="T22" s="86">
        <v>18047.999999999993</v>
      </c>
      <c r="U22" s="83"/>
      <c r="V22" s="86">
        <v>44791.999999999993</v>
      </c>
    </row>
    <row r="23" spans="2:22" ht="19.5" customHeight="1" x14ac:dyDescent="0.25">
      <c r="B23" s="17" t="s">
        <v>56</v>
      </c>
      <c r="C23" s="12"/>
      <c r="D23" s="85">
        <v>412</v>
      </c>
      <c r="E23" s="83">
        <v>24739.999999999996</v>
      </c>
      <c r="F23" s="86">
        <v>121</v>
      </c>
      <c r="G23" s="83"/>
      <c r="H23" s="85">
        <v>291</v>
      </c>
      <c r="I23" s="83"/>
      <c r="J23" s="86">
        <v>24.000000000000018</v>
      </c>
      <c r="K23" s="83"/>
      <c r="L23" s="86">
        <v>163</v>
      </c>
      <c r="M23" s="83"/>
      <c r="N23" s="86">
        <v>104</v>
      </c>
      <c r="O23" s="83"/>
      <c r="P23" s="85">
        <v>12079.000000000002</v>
      </c>
      <c r="Q23" s="83"/>
      <c r="R23" s="86">
        <v>46.000000000000007</v>
      </c>
      <c r="S23" s="83"/>
      <c r="T23" s="86">
        <v>2339.0000000000009</v>
      </c>
      <c r="U23" s="83"/>
      <c r="V23" s="86">
        <v>9693.9999999999927</v>
      </c>
    </row>
    <row r="24" spans="2:22" ht="19.5" customHeight="1" x14ac:dyDescent="0.25">
      <c r="B24" s="17" t="s">
        <v>57</v>
      </c>
      <c r="C24" s="12"/>
      <c r="D24" s="85">
        <v>6716.0000000000136</v>
      </c>
      <c r="E24" s="83">
        <v>252103.99999999959</v>
      </c>
      <c r="F24" s="86">
        <v>1410.0000000000055</v>
      </c>
      <c r="G24" s="83"/>
      <c r="H24" s="85">
        <v>5306.0000000000082</v>
      </c>
      <c r="I24" s="83"/>
      <c r="J24" s="86">
        <v>621.99999999999909</v>
      </c>
      <c r="K24" s="83"/>
      <c r="L24" s="86">
        <v>3627.0000000000041</v>
      </c>
      <c r="M24" s="83"/>
      <c r="N24" s="86">
        <v>1056.9999999999989</v>
      </c>
      <c r="O24" s="83"/>
      <c r="P24" s="85">
        <v>120745.99999999959</v>
      </c>
      <c r="Q24" s="83"/>
      <c r="R24" s="86">
        <v>1341.0000000000009</v>
      </c>
      <c r="S24" s="83"/>
      <c r="T24" s="86">
        <v>44200.999999999927</v>
      </c>
      <c r="U24" s="83"/>
      <c r="V24" s="86">
        <v>75204.000000000073</v>
      </c>
    </row>
    <row r="25" spans="2:22" ht="19.5" customHeight="1" x14ac:dyDescent="0.25">
      <c r="B25" s="17" t="s">
        <v>58</v>
      </c>
      <c r="C25" s="12"/>
      <c r="D25" s="85">
        <v>21372.999999999978</v>
      </c>
      <c r="E25" s="83">
        <v>954356.00000000163</v>
      </c>
      <c r="F25" s="86">
        <v>5817.0000000000091</v>
      </c>
      <c r="G25" s="83"/>
      <c r="H25" s="85">
        <v>15555.999999999971</v>
      </c>
      <c r="I25" s="83"/>
      <c r="J25" s="86">
        <v>1552.0000000000014</v>
      </c>
      <c r="K25" s="83"/>
      <c r="L25" s="86">
        <v>9875.0000000000055</v>
      </c>
      <c r="M25" s="83"/>
      <c r="N25" s="86">
        <v>4128.9999999999918</v>
      </c>
      <c r="O25" s="83"/>
      <c r="P25" s="85">
        <v>461622.00000000134</v>
      </c>
      <c r="Q25" s="83"/>
      <c r="R25" s="86">
        <v>3156.0000000000009</v>
      </c>
      <c r="S25" s="83"/>
      <c r="T25" s="86">
        <v>124477.99999999996</v>
      </c>
      <c r="U25" s="83"/>
      <c r="V25" s="86">
        <v>333988.00000000029</v>
      </c>
    </row>
    <row r="26" spans="2:22" ht="19.5" customHeight="1" x14ac:dyDescent="0.25">
      <c r="B26" s="17" t="s">
        <v>59</v>
      </c>
      <c r="C26" s="12"/>
      <c r="D26" s="85">
        <v>334.00000000000006</v>
      </c>
      <c r="E26" s="83">
        <v>16730</v>
      </c>
      <c r="F26" s="86">
        <v>92.000000000000043</v>
      </c>
      <c r="G26" s="83"/>
      <c r="H26" s="85">
        <v>242</v>
      </c>
      <c r="I26" s="83"/>
      <c r="J26" s="86">
        <v>20</v>
      </c>
      <c r="K26" s="83"/>
      <c r="L26" s="86">
        <v>144</v>
      </c>
      <c r="M26" s="83"/>
      <c r="N26" s="86">
        <v>78</v>
      </c>
      <c r="O26" s="83"/>
      <c r="P26" s="85">
        <v>8123.0000000000009</v>
      </c>
      <c r="Q26" s="83"/>
      <c r="R26" s="86">
        <v>45.000000000000014</v>
      </c>
      <c r="S26" s="83"/>
      <c r="T26" s="86">
        <v>1958</v>
      </c>
      <c r="U26" s="83"/>
      <c r="V26" s="86">
        <v>6119.9999999999982</v>
      </c>
    </row>
    <row r="27" spans="2:22" ht="19.5" customHeight="1" x14ac:dyDescent="0.25">
      <c r="B27" s="17" t="s">
        <v>60</v>
      </c>
      <c r="C27" s="12"/>
      <c r="D27" s="85">
        <v>22671.999999999985</v>
      </c>
      <c r="E27" s="83">
        <v>939997.99999999907</v>
      </c>
      <c r="F27" s="86">
        <v>6307.9999999999845</v>
      </c>
      <c r="G27" s="83"/>
      <c r="H27" s="85">
        <v>16364.000000000002</v>
      </c>
      <c r="I27" s="83"/>
      <c r="J27" s="86">
        <v>1529.9999999999995</v>
      </c>
      <c r="K27" s="83"/>
      <c r="L27" s="86">
        <v>10751.999999999998</v>
      </c>
      <c r="M27" s="83"/>
      <c r="N27" s="86">
        <v>4081.9999999999982</v>
      </c>
      <c r="O27" s="83"/>
      <c r="P27" s="85">
        <v>453634.99999999895</v>
      </c>
      <c r="Q27" s="83"/>
      <c r="R27" s="86">
        <v>3077.9999999999986</v>
      </c>
      <c r="S27" s="83"/>
      <c r="T27" s="86">
        <v>143355.99999999962</v>
      </c>
      <c r="U27" s="83"/>
      <c r="V27" s="86">
        <v>307201.00000000047</v>
      </c>
    </row>
    <row r="28" spans="2:22" ht="19.5" customHeight="1" x14ac:dyDescent="0.25">
      <c r="B28" s="17" t="s">
        <v>61</v>
      </c>
      <c r="C28" s="12"/>
      <c r="D28" s="85">
        <v>4066</v>
      </c>
      <c r="E28" s="83">
        <v>185204.00000000012</v>
      </c>
      <c r="F28" s="86">
        <v>1096.9999999999998</v>
      </c>
      <c r="G28" s="83"/>
      <c r="H28" s="85">
        <v>2969.0000000000005</v>
      </c>
      <c r="I28" s="83"/>
      <c r="J28" s="86">
        <v>241.00000000000006</v>
      </c>
      <c r="K28" s="83"/>
      <c r="L28" s="86">
        <v>1914.0000000000039</v>
      </c>
      <c r="M28" s="83"/>
      <c r="N28" s="86">
        <v>814</v>
      </c>
      <c r="O28" s="83"/>
      <c r="P28" s="85">
        <v>89633.000000000087</v>
      </c>
      <c r="Q28" s="83"/>
      <c r="R28" s="86">
        <v>493.00000000000051</v>
      </c>
      <c r="S28" s="83"/>
      <c r="T28" s="86">
        <v>25426.000000000011</v>
      </c>
      <c r="U28" s="83"/>
      <c r="V28" s="86">
        <v>63714.000000000029</v>
      </c>
    </row>
    <row r="29" spans="2:22" ht="19.5" customHeight="1" x14ac:dyDescent="0.25">
      <c r="B29" s="17" t="s">
        <v>62</v>
      </c>
      <c r="C29" s="55"/>
      <c r="D29" s="85">
        <v>5023.0000000000055</v>
      </c>
      <c r="E29" s="83">
        <v>219179.99999999994</v>
      </c>
      <c r="F29" s="86">
        <v>1441.0000000000023</v>
      </c>
      <c r="G29" s="83"/>
      <c r="H29" s="85">
        <v>3582.0000000000036</v>
      </c>
      <c r="I29" s="83"/>
      <c r="J29" s="86">
        <v>406.99999999999977</v>
      </c>
      <c r="K29" s="83"/>
      <c r="L29" s="86">
        <v>2216.0000000000005</v>
      </c>
      <c r="M29" s="83"/>
      <c r="N29" s="86">
        <v>958.9999999999992</v>
      </c>
      <c r="O29" s="83"/>
      <c r="P29" s="85">
        <v>106007.99999999996</v>
      </c>
      <c r="Q29" s="83"/>
      <c r="R29" s="86">
        <v>832.00000000000091</v>
      </c>
      <c r="S29" s="83"/>
      <c r="T29" s="86">
        <v>28560.000000000029</v>
      </c>
      <c r="U29" s="83"/>
      <c r="V29" s="86">
        <v>76615.999999999927</v>
      </c>
    </row>
    <row r="30" spans="2:22" ht="19.5" customHeight="1" x14ac:dyDescent="0.25">
      <c r="B30" s="17" t="s">
        <v>63</v>
      </c>
      <c r="C30" s="12"/>
      <c r="D30" s="85">
        <v>2224</v>
      </c>
      <c r="E30" s="83">
        <v>96743.999999999942</v>
      </c>
      <c r="F30" s="86">
        <v>782.00000000000023</v>
      </c>
      <c r="G30" s="83"/>
      <c r="H30" s="85">
        <v>1441.9999999999995</v>
      </c>
      <c r="I30" s="83"/>
      <c r="J30" s="86">
        <v>110</v>
      </c>
      <c r="K30" s="83"/>
      <c r="L30" s="86">
        <v>896.00000000000023</v>
      </c>
      <c r="M30" s="83"/>
      <c r="N30" s="86">
        <v>436.00000000000045</v>
      </c>
      <c r="O30" s="83"/>
      <c r="P30" s="85">
        <v>46929.999999999971</v>
      </c>
      <c r="Q30" s="83"/>
      <c r="R30" s="86">
        <v>229</v>
      </c>
      <c r="S30" s="83"/>
      <c r="T30" s="86">
        <v>12459</v>
      </c>
      <c r="U30" s="83"/>
      <c r="V30" s="86">
        <v>34241.999999999971</v>
      </c>
    </row>
    <row r="31" spans="2:22" ht="19.5" customHeight="1" x14ac:dyDescent="0.25">
      <c r="B31" s="17" t="s">
        <v>64</v>
      </c>
      <c r="C31" s="12"/>
      <c r="D31" s="85">
        <v>810</v>
      </c>
      <c r="E31" s="83">
        <v>44564.000000000007</v>
      </c>
      <c r="F31" s="86">
        <v>212</v>
      </c>
      <c r="G31" s="83"/>
      <c r="H31" s="85">
        <v>598</v>
      </c>
      <c r="I31" s="83"/>
      <c r="J31" s="86">
        <v>24.000000000000004</v>
      </c>
      <c r="K31" s="83"/>
      <c r="L31" s="86">
        <v>356.99999999999983</v>
      </c>
      <c r="M31" s="83"/>
      <c r="N31" s="86">
        <v>217</v>
      </c>
      <c r="O31" s="83"/>
      <c r="P31" s="85">
        <v>21684.000000000007</v>
      </c>
      <c r="Q31" s="83"/>
      <c r="R31" s="86">
        <v>44</v>
      </c>
      <c r="S31" s="83"/>
      <c r="T31" s="86">
        <v>5336.9999999999982</v>
      </c>
      <c r="U31" s="83"/>
      <c r="V31" s="86">
        <v>16303.000000000002</v>
      </c>
    </row>
    <row r="32" spans="2:22" ht="19.5" customHeight="1" x14ac:dyDescent="0.25">
      <c r="B32" s="17" t="s">
        <v>65</v>
      </c>
      <c r="C32" s="12"/>
      <c r="D32" s="85">
        <v>2945</v>
      </c>
      <c r="E32" s="83">
        <v>134214.00000000006</v>
      </c>
      <c r="F32" s="86">
        <v>920.99999999999989</v>
      </c>
      <c r="G32" s="83"/>
      <c r="H32" s="85">
        <v>2024.0000000000002</v>
      </c>
      <c r="I32" s="83"/>
      <c r="J32" s="86">
        <v>123.00000000000011</v>
      </c>
      <c r="K32" s="83"/>
      <c r="L32" s="86">
        <v>1311</v>
      </c>
      <c r="M32" s="83"/>
      <c r="N32" s="86">
        <v>589.99999999999955</v>
      </c>
      <c r="O32" s="83"/>
      <c r="P32" s="85">
        <v>65082.999999999993</v>
      </c>
      <c r="Q32" s="83"/>
      <c r="R32" s="86">
        <v>262.00000000000017</v>
      </c>
      <c r="S32" s="83"/>
      <c r="T32" s="86">
        <v>18143.000000000004</v>
      </c>
      <c r="U32" s="83"/>
      <c r="V32" s="86">
        <v>46678.000000000065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4.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388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P8:V8"/>
    <mergeCell ref="D10:D12"/>
    <mergeCell ref="F10:F12"/>
    <mergeCell ref="H10:N10"/>
    <mergeCell ref="P10:V10"/>
  </mergeCells>
  <pageMargins left="0.31496062992125984" right="0" top="0.35433070866141736" bottom="0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2" style="28" customWidth="1"/>
    <col min="6" max="6" width="0.85546875" style="28" customWidth="1"/>
    <col min="7" max="7" width="13.7109375" style="28" customWidth="1"/>
    <col min="8" max="8" width="0.85546875" style="28" customWidth="1"/>
    <col min="9" max="9" width="11.85546875" style="28" customWidth="1"/>
    <col min="10" max="10" width="0.85546875" style="28" customWidth="1"/>
    <col min="11" max="11" width="10.42578125" style="28" bestFit="1" customWidth="1"/>
    <col min="12" max="12" width="0.85546875" style="28" customWidth="1"/>
    <col min="13" max="13" width="10.42578125" style="28" bestFit="1" customWidth="1"/>
    <col min="14" max="16384" width="9.140625" style="28"/>
  </cols>
  <sheetData>
    <row r="2" spans="2:15" ht="15" x14ac:dyDescent="0.25">
      <c r="I2" s="27"/>
      <c r="K2" s="27"/>
      <c r="M2" s="27" t="s">
        <v>72</v>
      </c>
    </row>
    <row r="3" spans="2:15" ht="20.25" customHeight="1" x14ac:dyDescent="0.25">
      <c r="B3" s="140" t="s">
        <v>78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5" ht="3" customHeight="1" x14ac:dyDescent="0.25"/>
    <row r="5" spans="2:15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2:15" ht="3" customHeight="1" x14ac:dyDescent="0.25"/>
    <row r="8" spans="2:15" ht="15" customHeight="1" x14ac:dyDescent="0.25">
      <c r="B8" s="139" t="s">
        <v>43</v>
      </c>
      <c r="C8" s="139"/>
      <c r="E8" s="144" t="s">
        <v>73</v>
      </c>
      <c r="F8" s="144"/>
      <c r="G8" s="144"/>
      <c r="H8" s="146"/>
      <c r="I8" s="146"/>
      <c r="J8" s="146"/>
      <c r="K8" s="146"/>
      <c r="L8" s="146"/>
      <c r="M8" s="146"/>
    </row>
    <row r="9" spans="2:15" ht="3.75" customHeight="1" x14ac:dyDescent="0.25">
      <c r="B9" s="139"/>
      <c r="C9" s="139"/>
    </row>
    <row r="10" spans="2:15" x14ac:dyDescent="0.2">
      <c r="B10" s="139"/>
      <c r="C10" s="139"/>
      <c r="D10" s="30"/>
      <c r="E10" s="45" t="s">
        <v>20</v>
      </c>
      <c r="F10" s="39"/>
      <c r="G10" s="47" t="s">
        <v>74</v>
      </c>
      <c r="H10" s="18"/>
      <c r="I10" s="47" t="s">
        <v>75</v>
      </c>
      <c r="J10" s="18"/>
      <c r="K10" s="47" t="s">
        <v>76</v>
      </c>
      <c r="L10" s="18"/>
      <c r="M10" s="47" t="s">
        <v>77</v>
      </c>
    </row>
    <row r="11" spans="2:15" ht="3.75" customHeight="1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2:15" ht="17.25" customHeight="1" x14ac:dyDescent="0.25">
      <c r="C12" s="5" t="s">
        <v>20</v>
      </c>
      <c r="D12" s="33"/>
      <c r="E12" s="7">
        <v>285294</v>
      </c>
      <c r="F12" s="33"/>
      <c r="G12" s="85">
        <v>82164</v>
      </c>
      <c r="H12" s="85"/>
      <c r="I12" s="85">
        <v>3316</v>
      </c>
      <c r="J12" s="85"/>
      <c r="K12" s="85">
        <v>14664</v>
      </c>
      <c r="L12" s="109"/>
      <c r="M12" s="85">
        <v>185150</v>
      </c>
      <c r="N12" s="44"/>
    </row>
    <row r="13" spans="2:15" ht="16.5" customHeight="1" x14ac:dyDescent="0.25">
      <c r="B13" s="8" t="s">
        <v>21</v>
      </c>
      <c r="C13" s="9" t="s">
        <v>27</v>
      </c>
      <c r="D13" s="9"/>
      <c r="E13" s="7">
        <v>11575</v>
      </c>
      <c r="F13" s="9"/>
      <c r="G13" s="86">
        <v>5425</v>
      </c>
      <c r="H13" s="86"/>
      <c r="I13" s="86">
        <v>296</v>
      </c>
      <c r="J13" s="86"/>
      <c r="K13" s="86">
        <v>713</v>
      </c>
      <c r="L13" s="86"/>
      <c r="M13" s="86">
        <v>5141</v>
      </c>
      <c r="O13" s="44"/>
    </row>
    <row r="14" spans="2:15" ht="16.5" customHeight="1" x14ac:dyDescent="0.25">
      <c r="B14" s="10" t="s">
        <v>0</v>
      </c>
      <c r="C14" s="11" t="s">
        <v>22</v>
      </c>
      <c r="D14" s="11"/>
      <c r="E14" s="7">
        <v>720</v>
      </c>
      <c r="F14" s="11"/>
      <c r="G14" s="86">
        <v>89</v>
      </c>
      <c r="H14" s="86"/>
      <c r="I14" s="86">
        <v>6</v>
      </c>
      <c r="J14" s="86"/>
      <c r="K14" s="86">
        <v>25</v>
      </c>
      <c r="L14" s="86"/>
      <c r="M14" s="86">
        <v>600</v>
      </c>
    </row>
    <row r="15" spans="2:15" ht="16.5" customHeight="1" x14ac:dyDescent="0.25">
      <c r="B15" s="10" t="s">
        <v>1</v>
      </c>
      <c r="C15" s="11" t="s">
        <v>23</v>
      </c>
      <c r="D15" s="11"/>
      <c r="E15" s="7">
        <v>32671</v>
      </c>
      <c r="F15" s="11"/>
      <c r="G15" s="86">
        <v>7201</v>
      </c>
      <c r="H15" s="86"/>
      <c r="I15" s="86">
        <v>327</v>
      </c>
      <c r="J15" s="86"/>
      <c r="K15" s="86">
        <v>988</v>
      </c>
      <c r="L15" s="86"/>
      <c r="M15" s="86">
        <v>24155</v>
      </c>
    </row>
    <row r="16" spans="2:15" ht="16.5" customHeight="1" x14ac:dyDescent="0.25">
      <c r="B16" s="8" t="s">
        <v>2</v>
      </c>
      <c r="C16" s="9" t="s">
        <v>30</v>
      </c>
      <c r="D16" s="9"/>
      <c r="E16" s="7">
        <v>408</v>
      </c>
      <c r="F16" s="9"/>
      <c r="G16" s="86">
        <v>36</v>
      </c>
      <c r="H16" s="86"/>
      <c r="I16" s="86">
        <v>5</v>
      </c>
      <c r="J16" s="86"/>
      <c r="K16" s="86">
        <v>5</v>
      </c>
      <c r="L16" s="86"/>
      <c r="M16" s="86">
        <v>362</v>
      </c>
    </row>
    <row r="17" spans="2:13" ht="16.5" customHeight="1" x14ac:dyDescent="0.25">
      <c r="B17" s="10" t="s">
        <v>3</v>
      </c>
      <c r="C17" s="11" t="s">
        <v>28</v>
      </c>
      <c r="D17" s="11"/>
      <c r="E17" s="7">
        <v>1190</v>
      </c>
      <c r="F17" s="11"/>
      <c r="G17" s="86">
        <v>108</v>
      </c>
      <c r="H17" s="86"/>
      <c r="I17" s="86">
        <v>5</v>
      </c>
      <c r="J17" s="86"/>
      <c r="K17" s="86">
        <v>17</v>
      </c>
      <c r="L17" s="86"/>
      <c r="M17" s="86">
        <v>1060</v>
      </c>
    </row>
    <row r="18" spans="2:13" ht="16.5" customHeight="1" x14ac:dyDescent="0.25">
      <c r="B18" s="8" t="s">
        <v>4</v>
      </c>
      <c r="C18" s="9" t="s">
        <v>24</v>
      </c>
      <c r="D18" s="9"/>
      <c r="E18" s="7">
        <v>24654</v>
      </c>
      <c r="F18" s="9"/>
      <c r="G18" s="86">
        <v>7621</v>
      </c>
      <c r="H18" s="86"/>
      <c r="I18" s="86">
        <v>168</v>
      </c>
      <c r="J18" s="86"/>
      <c r="K18" s="86">
        <v>3501</v>
      </c>
      <c r="L18" s="86"/>
      <c r="M18" s="86">
        <v>13364</v>
      </c>
    </row>
    <row r="19" spans="2:13" ht="16.5" customHeight="1" x14ac:dyDescent="0.25">
      <c r="B19" s="8" t="s">
        <v>5</v>
      </c>
      <c r="C19" s="12" t="s">
        <v>29</v>
      </c>
      <c r="D19" s="12"/>
      <c r="E19" s="7">
        <v>84809</v>
      </c>
      <c r="F19" s="12"/>
      <c r="G19" s="86">
        <v>22119</v>
      </c>
      <c r="H19" s="86"/>
      <c r="I19" s="86">
        <v>949</v>
      </c>
      <c r="J19" s="86"/>
      <c r="K19" s="86">
        <v>2934</v>
      </c>
      <c r="L19" s="86"/>
      <c r="M19" s="86">
        <v>58807</v>
      </c>
    </row>
    <row r="20" spans="2:13" ht="16.5" customHeight="1" x14ac:dyDescent="0.25">
      <c r="B20" s="8" t="s">
        <v>6</v>
      </c>
      <c r="C20" s="12" t="s">
        <v>25</v>
      </c>
      <c r="D20" s="12"/>
      <c r="E20" s="7">
        <v>10660</v>
      </c>
      <c r="F20" s="12"/>
      <c r="G20" s="86">
        <v>3146</v>
      </c>
      <c r="H20" s="86"/>
      <c r="I20" s="86">
        <v>39</v>
      </c>
      <c r="J20" s="86"/>
      <c r="K20" s="86">
        <v>1762</v>
      </c>
      <c r="L20" s="86"/>
      <c r="M20" s="86">
        <v>5713</v>
      </c>
    </row>
    <row r="21" spans="2:13" ht="16.5" customHeight="1" x14ac:dyDescent="0.25">
      <c r="B21" s="8" t="s">
        <v>7</v>
      </c>
      <c r="C21" s="12" t="s">
        <v>35</v>
      </c>
      <c r="D21" s="12"/>
      <c r="E21" s="7">
        <v>31572</v>
      </c>
      <c r="F21" s="12"/>
      <c r="G21" s="86">
        <v>9266</v>
      </c>
      <c r="H21" s="86"/>
      <c r="I21" s="86">
        <v>612</v>
      </c>
      <c r="J21" s="86"/>
      <c r="K21" s="86">
        <v>1302</v>
      </c>
      <c r="L21" s="86"/>
      <c r="M21" s="86">
        <v>20392</v>
      </c>
    </row>
    <row r="22" spans="2:13" ht="16.5" customHeight="1" x14ac:dyDescent="0.25">
      <c r="B22" s="8" t="s">
        <v>8</v>
      </c>
      <c r="C22" s="13" t="s">
        <v>31</v>
      </c>
      <c r="D22" s="13"/>
      <c r="E22" s="7">
        <v>4876</v>
      </c>
      <c r="F22" s="13"/>
      <c r="G22" s="86">
        <v>1808</v>
      </c>
      <c r="H22" s="86"/>
      <c r="I22" s="86">
        <v>77</v>
      </c>
      <c r="J22" s="86"/>
      <c r="K22" s="86">
        <v>171</v>
      </c>
      <c r="L22" s="86"/>
      <c r="M22" s="86">
        <v>2820</v>
      </c>
    </row>
    <row r="23" spans="2:13" ht="16.5" customHeight="1" x14ac:dyDescent="0.25">
      <c r="B23" s="8" t="s">
        <v>9</v>
      </c>
      <c r="C23" s="13" t="s">
        <v>32</v>
      </c>
      <c r="D23" s="13"/>
      <c r="E23" s="7">
        <v>9554</v>
      </c>
      <c r="F23" s="13"/>
      <c r="G23" s="86">
        <v>1390</v>
      </c>
      <c r="H23" s="86"/>
      <c r="I23" s="86">
        <v>42</v>
      </c>
      <c r="J23" s="86"/>
      <c r="K23" s="86">
        <v>168</v>
      </c>
      <c r="L23" s="86"/>
      <c r="M23" s="86">
        <v>7954</v>
      </c>
    </row>
    <row r="24" spans="2:13" ht="16.5" customHeight="1" x14ac:dyDescent="0.25">
      <c r="B24" s="8" t="s">
        <v>10</v>
      </c>
      <c r="C24" s="13" t="s">
        <v>33</v>
      </c>
      <c r="D24" s="13"/>
      <c r="E24" s="7">
        <v>5625</v>
      </c>
      <c r="F24" s="13"/>
      <c r="G24" s="86">
        <v>2818</v>
      </c>
      <c r="H24" s="86"/>
      <c r="I24" s="86">
        <v>49</v>
      </c>
      <c r="J24" s="86"/>
      <c r="K24" s="86">
        <v>287</v>
      </c>
      <c r="L24" s="86"/>
      <c r="M24" s="86">
        <v>2471</v>
      </c>
    </row>
    <row r="25" spans="2:13" ht="16.5" customHeight="1" x14ac:dyDescent="0.25">
      <c r="B25" s="8" t="s">
        <v>11</v>
      </c>
      <c r="C25" s="13" t="s">
        <v>36</v>
      </c>
      <c r="D25" s="13"/>
      <c r="E25" s="7">
        <v>19600</v>
      </c>
      <c r="F25" s="13"/>
      <c r="G25" s="86">
        <v>7633</v>
      </c>
      <c r="H25" s="86"/>
      <c r="I25" s="86">
        <v>216</v>
      </c>
      <c r="J25" s="86"/>
      <c r="K25" s="86">
        <v>840</v>
      </c>
      <c r="L25" s="86"/>
      <c r="M25" s="86">
        <v>10911</v>
      </c>
    </row>
    <row r="26" spans="2:13" ht="16.5" customHeight="1" x14ac:dyDescent="0.25">
      <c r="B26" s="8" t="s">
        <v>12</v>
      </c>
      <c r="C26" s="12" t="s">
        <v>34</v>
      </c>
      <c r="D26" s="12"/>
      <c r="E26" s="7">
        <v>8045</v>
      </c>
      <c r="F26" s="12"/>
      <c r="G26" s="86">
        <v>2515</v>
      </c>
      <c r="H26" s="86"/>
      <c r="I26" s="86">
        <v>57</v>
      </c>
      <c r="J26" s="86"/>
      <c r="K26" s="86">
        <v>515</v>
      </c>
      <c r="L26" s="86"/>
      <c r="M26" s="86">
        <v>4958</v>
      </c>
    </row>
    <row r="27" spans="2:13" ht="16.5" customHeight="1" x14ac:dyDescent="0.25">
      <c r="B27" s="14" t="s">
        <v>13</v>
      </c>
      <c r="C27" s="15" t="s">
        <v>37</v>
      </c>
      <c r="D27" s="15"/>
      <c r="E27" s="7">
        <v>726</v>
      </c>
      <c r="F27" s="15"/>
      <c r="G27" s="86">
        <v>150</v>
      </c>
      <c r="H27" s="86"/>
      <c r="I27" s="86">
        <v>7</v>
      </c>
      <c r="J27" s="86"/>
      <c r="K27" s="86">
        <v>28</v>
      </c>
      <c r="L27" s="86"/>
      <c r="M27" s="86">
        <v>541</v>
      </c>
    </row>
    <row r="28" spans="2:13" ht="16.5" customHeight="1" x14ac:dyDescent="0.25">
      <c r="B28" s="8" t="s">
        <v>14</v>
      </c>
      <c r="C28" s="13" t="s">
        <v>26</v>
      </c>
      <c r="D28" s="13"/>
      <c r="E28" s="7">
        <v>4234</v>
      </c>
      <c r="F28" s="13"/>
      <c r="G28" s="86">
        <v>1045</v>
      </c>
      <c r="H28" s="86"/>
      <c r="I28" s="86">
        <v>65</v>
      </c>
      <c r="J28" s="86"/>
      <c r="K28" s="86">
        <v>139</v>
      </c>
      <c r="L28" s="86"/>
      <c r="M28" s="86">
        <v>2985</v>
      </c>
    </row>
    <row r="29" spans="2:13" ht="16.5" customHeight="1" x14ac:dyDescent="0.25">
      <c r="B29" s="8" t="s">
        <v>15</v>
      </c>
      <c r="C29" s="13" t="s">
        <v>38</v>
      </c>
      <c r="D29" s="13"/>
      <c r="E29" s="7">
        <v>17080</v>
      </c>
      <c r="F29" s="13"/>
      <c r="G29" s="86">
        <v>3922</v>
      </c>
      <c r="H29" s="86"/>
      <c r="I29" s="86">
        <v>195</v>
      </c>
      <c r="J29" s="86"/>
      <c r="K29" s="86">
        <v>648</v>
      </c>
      <c r="L29" s="86"/>
      <c r="M29" s="86">
        <v>12315</v>
      </c>
    </row>
    <row r="30" spans="2:13" ht="16.5" customHeight="1" x14ac:dyDescent="0.25">
      <c r="B30" s="8" t="s">
        <v>16</v>
      </c>
      <c r="C30" s="13" t="s">
        <v>39</v>
      </c>
      <c r="D30" s="13"/>
      <c r="E30" s="7">
        <v>3020</v>
      </c>
      <c r="F30" s="13"/>
      <c r="G30" s="86">
        <v>1365</v>
      </c>
      <c r="H30" s="86"/>
      <c r="I30" s="86">
        <v>37</v>
      </c>
      <c r="J30" s="86"/>
      <c r="K30" s="86">
        <v>133</v>
      </c>
      <c r="L30" s="86"/>
      <c r="M30" s="86">
        <v>1485</v>
      </c>
    </row>
    <row r="31" spans="2:13" ht="16.5" customHeight="1" x14ac:dyDescent="0.25">
      <c r="B31" s="8" t="s">
        <v>17</v>
      </c>
      <c r="C31" s="13" t="s">
        <v>40</v>
      </c>
      <c r="D31" s="13"/>
      <c r="E31" s="7">
        <v>14258</v>
      </c>
      <c r="F31" s="13"/>
      <c r="G31" s="86">
        <v>4495</v>
      </c>
      <c r="H31" s="86"/>
      <c r="I31" s="86">
        <v>164</v>
      </c>
      <c r="J31" s="86"/>
      <c r="K31" s="86">
        <v>488</v>
      </c>
      <c r="L31" s="86"/>
      <c r="M31" s="86">
        <v>9111</v>
      </c>
    </row>
    <row r="32" spans="2:13" ht="16.5" customHeight="1" x14ac:dyDescent="0.25">
      <c r="B32" s="14" t="s">
        <v>18</v>
      </c>
      <c r="C32" s="15" t="s">
        <v>69</v>
      </c>
      <c r="D32" s="15"/>
      <c r="E32" s="7">
        <v>1</v>
      </c>
      <c r="F32" s="55"/>
      <c r="G32" s="86">
        <v>0</v>
      </c>
      <c r="H32" s="87"/>
      <c r="I32" s="87">
        <v>0</v>
      </c>
      <c r="J32" s="87"/>
      <c r="K32" s="87">
        <v>0</v>
      </c>
      <c r="L32" s="87"/>
      <c r="M32" s="87">
        <v>1</v>
      </c>
    </row>
    <row r="33" spans="2:13" ht="16.5" customHeight="1" x14ac:dyDescent="0.25">
      <c r="B33" s="14" t="s">
        <v>19</v>
      </c>
      <c r="C33" s="15" t="s">
        <v>41</v>
      </c>
      <c r="D33" s="15"/>
      <c r="E33" s="7">
        <v>16</v>
      </c>
      <c r="F33" s="55"/>
      <c r="G33" s="86">
        <v>12</v>
      </c>
      <c r="H33" s="87"/>
      <c r="I33" s="87">
        <v>0</v>
      </c>
      <c r="J33" s="87"/>
      <c r="K33" s="87">
        <v>0</v>
      </c>
      <c r="L33" s="87"/>
      <c r="M33" s="87">
        <v>4</v>
      </c>
    </row>
    <row r="34" spans="2:13" ht="3.75" customHeigh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2:13" x14ac:dyDescent="0.2">
      <c r="B35" s="75"/>
      <c r="C35" s="1"/>
      <c r="D35" s="2"/>
      <c r="E35" s="2"/>
      <c r="F35" s="2"/>
      <c r="G35" s="2"/>
    </row>
    <row r="36" spans="2:13" x14ac:dyDescent="0.25">
      <c r="C36" s="17"/>
      <c r="D36" s="9"/>
      <c r="E36" s="34"/>
      <c r="F36" s="9"/>
      <c r="G36" s="34"/>
      <c r="H36" s="9"/>
      <c r="J36" s="9"/>
      <c r="L36" s="9"/>
    </row>
    <row r="37" spans="2:13" x14ac:dyDescent="0.25">
      <c r="C37" s="17"/>
      <c r="D37" s="11"/>
      <c r="E37" s="34"/>
      <c r="F37" s="11"/>
      <c r="G37" s="34"/>
      <c r="H37" s="11"/>
      <c r="J37" s="11"/>
      <c r="L37" s="11"/>
    </row>
    <row r="38" spans="2:13" x14ac:dyDescent="0.25">
      <c r="C38" s="17"/>
      <c r="D38" s="11"/>
      <c r="E38" s="34"/>
      <c r="F38" s="11"/>
      <c r="G38" s="34"/>
      <c r="H38" s="11"/>
      <c r="J38" s="11"/>
      <c r="L38" s="11"/>
    </row>
    <row r="39" spans="2:13" x14ac:dyDescent="0.25">
      <c r="C39" s="17"/>
      <c r="D39" s="9"/>
      <c r="E39" s="34"/>
      <c r="F39" s="9"/>
      <c r="G39" s="34"/>
      <c r="H39" s="9"/>
      <c r="J39" s="9"/>
      <c r="L39" s="9"/>
    </row>
    <row r="40" spans="2:13" x14ac:dyDescent="0.25">
      <c r="C40" s="17"/>
      <c r="D40" s="11"/>
      <c r="E40" s="34"/>
      <c r="F40" s="11"/>
      <c r="G40" s="34"/>
      <c r="H40" s="11"/>
      <c r="J40" s="11"/>
      <c r="L40" s="11"/>
    </row>
    <row r="41" spans="2:13" x14ac:dyDescent="0.25">
      <c r="C41" s="17"/>
      <c r="D41" s="9"/>
      <c r="E41" s="34"/>
      <c r="F41" s="9"/>
      <c r="G41" s="34"/>
      <c r="H41" s="9"/>
      <c r="J41" s="9"/>
      <c r="L41" s="9"/>
    </row>
    <row r="42" spans="2:13" x14ac:dyDescent="0.25">
      <c r="C42" s="17"/>
      <c r="D42" s="12"/>
      <c r="E42" s="34"/>
      <c r="F42" s="12"/>
      <c r="G42" s="34"/>
      <c r="H42" s="12"/>
      <c r="J42" s="12"/>
      <c r="L42" s="12"/>
    </row>
    <row r="43" spans="2:13" x14ac:dyDescent="0.25">
      <c r="C43" s="17"/>
      <c r="D43" s="12"/>
      <c r="E43" s="34"/>
      <c r="F43" s="12"/>
      <c r="G43" s="34"/>
      <c r="H43" s="12"/>
      <c r="J43" s="12"/>
      <c r="L43" s="12"/>
    </row>
    <row r="44" spans="2:13" x14ac:dyDescent="0.25">
      <c r="C44" s="17"/>
      <c r="D44" s="12"/>
      <c r="E44" s="34"/>
      <c r="F44" s="12"/>
      <c r="G44" s="34"/>
      <c r="H44" s="12"/>
      <c r="J44" s="12"/>
      <c r="L44" s="12"/>
    </row>
    <row r="45" spans="2:13" x14ac:dyDescent="0.25">
      <c r="C45" s="17"/>
      <c r="D45" s="13"/>
      <c r="E45" s="34"/>
      <c r="F45" s="13"/>
      <c r="G45" s="34"/>
      <c r="H45" s="13"/>
      <c r="J45" s="13"/>
      <c r="L45" s="13"/>
    </row>
    <row r="46" spans="2:13" x14ac:dyDescent="0.25">
      <c r="C46" s="17"/>
      <c r="D46" s="13"/>
      <c r="E46" s="34"/>
      <c r="F46" s="13"/>
      <c r="G46" s="34"/>
      <c r="H46" s="13"/>
      <c r="J46" s="13"/>
      <c r="L46" s="13"/>
    </row>
    <row r="47" spans="2:13" x14ac:dyDescent="0.25">
      <c r="C47" s="17"/>
      <c r="D47" s="13"/>
      <c r="E47" s="34"/>
      <c r="F47" s="13"/>
      <c r="G47" s="34"/>
      <c r="H47" s="13"/>
      <c r="J47" s="13"/>
      <c r="L47" s="13"/>
    </row>
    <row r="48" spans="2:13" x14ac:dyDescent="0.25">
      <c r="C48" s="17"/>
      <c r="D48" s="13"/>
      <c r="E48" s="34"/>
      <c r="F48" s="13"/>
      <c r="G48" s="34"/>
      <c r="H48" s="13"/>
      <c r="J48" s="13"/>
      <c r="L48" s="13"/>
    </row>
    <row r="49" spans="3:12" x14ac:dyDescent="0.25">
      <c r="C49" s="17"/>
      <c r="D49" s="12"/>
      <c r="E49" s="34"/>
      <c r="F49" s="12"/>
      <c r="G49" s="34"/>
      <c r="H49" s="12"/>
      <c r="J49" s="12"/>
      <c r="L49" s="12"/>
    </row>
    <row r="50" spans="3:12" x14ac:dyDescent="0.25">
      <c r="C50" s="17"/>
      <c r="D50" s="13"/>
      <c r="E50" s="34"/>
      <c r="F50" s="13"/>
      <c r="G50" s="34"/>
      <c r="H50" s="13"/>
      <c r="J50" s="13"/>
      <c r="L50" s="13"/>
    </row>
    <row r="51" spans="3:12" x14ac:dyDescent="0.25">
      <c r="C51" s="17"/>
      <c r="D51" s="13"/>
      <c r="E51" s="34"/>
      <c r="F51" s="13"/>
      <c r="G51" s="34"/>
      <c r="H51" s="13"/>
      <c r="J51" s="13"/>
      <c r="L51" s="13"/>
    </row>
    <row r="52" spans="3:12" x14ac:dyDescent="0.25">
      <c r="C52" s="17"/>
      <c r="D52" s="13"/>
      <c r="E52" s="34"/>
      <c r="F52" s="13"/>
      <c r="G52" s="34"/>
      <c r="H52" s="13"/>
      <c r="J52" s="13"/>
      <c r="L52" s="13"/>
    </row>
    <row r="54" spans="3:12" x14ac:dyDescent="0.2">
      <c r="C54" s="1"/>
      <c r="D54" s="2"/>
      <c r="F54" s="2"/>
      <c r="H54" s="2"/>
      <c r="J54" s="2"/>
      <c r="L54" s="2"/>
    </row>
    <row r="55" spans="3:12" x14ac:dyDescent="0.2">
      <c r="C55" s="3"/>
      <c r="D55" s="4"/>
      <c r="F55" s="4"/>
      <c r="H55" s="4"/>
      <c r="J55" s="4"/>
      <c r="L55" s="4"/>
    </row>
    <row r="56" spans="3:12" x14ac:dyDescent="0.2">
      <c r="C56" s="4"/>
      <c r="D56" s="4"/>
      <c r="F56" s="4"/>
      <c r="H56" s="4"/>
      <c r="J56" s="4"/>
      <c r="L56" s="4"/>
    </row>
  </sheetData>
  <mergeCells count="5">
    <mergeCell ref="B8:C10"/>
    <mergeCell ref="B6:M6"/>
    <mergeCell ref="B3:M3"/>
    <mergeCell ref="B5:M5"/>
    <mergeCell ref="E8:M8"/>
  </mergeCells>
  <pageMargins left="0.31496062992125984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W52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85546875" style="28" customWidth="1"/>
    <col min="6" max="6" width="0.85546875" style="28" customWidth="1"/>
    <col min="7" max="7" width="8.85546875" style="28" customWidth="1"/>
    <col min="8" max="8" width="0.85546875" style="28" customWidth="1"/>
    <col min="9" max="9" width="7.5703125" style="28" customWidth="1"/>
    <col min="10" max="10" width="0.85546875" style="28" customWidth="1"/>
    <col min="11" max="11" width="9.28515625" style="28" customWidth="1"/>
    <col min="12" max="12" width="0.85546875" style="28" customWidth="1"/>
    <col min="13" max="13" width="9.5703125" style="28" customWidth="1"/>
    <col min="14" max="14" width="0.85546875" style="28" customWidth="1"/>
    <col min="15" max="15" width="11.7109375" style="28" customWidth="1"/>
    <col min="16" max="16" width="0.85546875" style="29" customWidth="1"/>
    <col min="17" max="17" width="8.85546875" style="28" customWidth="1"/>
    <col min="18" max="18" width="0.85546875" style="28" customWidth="1"/>
    <col min="19" max="19" width="10.5703125" style="28" customWidth="1"/>
    <col min="20" max="20" width="0.85546875" style="28" customWidth="1"/>
    <col min="21" max="21" width="10.28515625" style="28" customWidth="1"/>
    <col min="22" max="22" width="0.85546875" style="28" customWidth="1"/>
    <col min="23" max="23" width="11.7109375" style="28" customWidth="1"/>
    <col min="24" max="16384" width="9.140625" style="28"/>
  </cols>
  <sheetData>
    <row r="2" spans="2:23" ht="15" x14ac:dyDescent="0.25">
      <c r="C2" s="27"/>
      <c r="E2" s="27"/>
      <c r="G2" s="27"/>
      <c r="W2" s="27" t="s">
        <v>319</v>
      </c>
    </row>
    <row r="3" spans="2:23" ht="39" customHeight="1" x14ac:dyDescent="0.25">
      <c r="B3" s="140" t="s">
        <v>390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2:23" ht="3.75" customHeight="1" x14ac:dyDescent="0.25"/>
    <row r="5" spans="2:23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</row>
    <row r="6" spans="2:23" ht="15" customHeight="1" x14ac:dyDescent="0.25">
      <c r="B6" s="141" t="s">
        <v>45</v>
      </c>
      <c r="C6" s="141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57"/>
      <c r="S6" s="57"/>
      <c r="T6" s="57"/>
      <c r="U6" s="57"/>
      <c r="V6" s="57"/>
      <c r="W6" s="64" t="s">
        <v>353</v>
      </c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3" ht="15.75" customHeight="1" x14ac:dyDescent="0.2">
      <c r="B8" s="148" t="s">
        <v>43</v>
      </c>
      <c r="C8" s="148"/>
      <c r="D8" s="54"/>
      <c r="E8" s="149" t="s">
        <v>345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53"/>
      <c r="Q8" s="149" t="s">
        <v>348</v>
      </c>
      <c r="R8" s="149"/>
      <c r="S8" s="149"/>
      <c r="T8" s="149"/>
      <c r="U8" s="149"/>
      <c r="V8" s="149"/>
      <c r="W8" s="149"/>
    </row>
    <row r="9" spans="2:23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4.25" customHeight="1" x14ac:dyDescent="0.2">
      <c r="B10" s="148"/>
      <c r="C10" s="148"/>
      <c r="D10" s="54"/>
      <c r="E10" s="153" t="s">
        <v>20</v>
      </c>
      <c r="F10" s="66"/>
      <c r="G10" s="154" t="s">
        <v>349</v>
      </c>
      <c r="H10" s="66"/>
      <c r="I10" s="153" t="s">
        <v>350</v>
      </c>
      <c r="J10" s="153"/>
      <c r="K10" s="153"/>
      <c r="L10" s="153"/>
      <c r="M10" s="153"/>
      <c r="N10" s="153"/>
      <c r="O10" s="153"/>
      <c r="P10" s="26"/>
      <c r="Q10" s="153" t="s">
        <v>350</v>
      </c>
      <c r="R10" s="153"/>
      <c r="S10" s="153"/>
      <c r="T10" s="153"/>
      <c r="U10" s="153"/>
      <c r="V10" s="153"/>
      <c r="W10" s="153"/>
    </row>
    <row r="11" spans="2:23" s="29" customFormat="1" ht="3.75" customHeight="1" x14ac:dyDescent="0.2">
      <c r="B11" s="148"/>
      <c r="C11" s="148"/>
      <c r="D11" s="54"/>
      <c r="E11" s="153"/>
      <c r="F11" s="60"/>
      <c r="G11" s="154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60"/>
      <c r="S11" s="67"/>
      <c r="T11" s="60"/>
      <c r="U11" s="67"/>
      <c r="V11" s="60"/>
      <c r="W11" s="67"/>
    </row>
    <row r="12" spans="2:23" s="31" customFormat="1" ht="22.5" customHeight="1" x14ac:dyDescent="0.2">
      <c r="B12" s="148"/>
      <c r="C12" s="148"/>
      <c r="D12" s="54"/>
      <c r="E12" s="153"/>
      <c r="F12" s="66"/>
      <c r="G12" s="154"/>
      <c r="H12" s="66"/>
      <c r="I12" s="38" t="s">
        <v>367</v>
      </c>
      <c r="J12" s="66"/>
      <c r="K12" s="38" t="s">
        <v>346</v>
      </c>
      <c r="L12" s="66"/>
      <c r="M12" s="38" t="s">
        <v>347</v>
      </c>
      <c r="N12" s="66"/>
      <c r="O12" s="38" t="s">
        <v>352</v>
      </c>
      <c r="P12" s="26"/>
      <c r="Q12" s="38" t="s">
        <v>367</v>
      </c>
      <c r="R12" s="66"/>
      <c r="S12" s="38" t="s">
        <v>346</v>
      </c>
      <c r="T12" s="66"/>
      <c r="U12" s="38" t="s">
        <v>347</v>
      </c>
      <c r="V12" s="66"/>
      <c r="W12" s="38" t="s">
        <v>352</v>
      </c>
    </row>
    <row r="13" spans="2:23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32"/>
      <c r="S13" s="42"/>
      <c r="T13" s="32"/>
      <c r="U13" s="42"/>
      <c r="V13" s="32"/>
      <c r="W13" s="42"/>
    </row>
    <row r="14" spans="2:23" ht="20.25" customHeight="1" x14ac:dyDescent="0.25">
      <c r="C14" s="5" t="s">
        <v>20</v>
      </c>
      <c r="D14" s="43"/>
      <c r="E14" s="85">
        <f>+G14+I14</f>
        <v>63186.000000000407</v>
      </c>
      <c r="F14" s="79"/>
      <c r="G14" s="85">
        <v>16133.000000000056</v>
      </c>
      <c r="H14" s="79"/>
      <c r="I14" s="85">
        <v>47053.000000000349</v>
      </c>
      <c r="J14" s="79"/>
      <c r="K14" s="85">
        <v>4345.0000000000027</v>
      </c>
      <c r="L14" s="79"/>
      <c r="M14" s="85">
        <v>30386.999999999978</v>
      </c>
      <c r="N14" s="79"/>
      <c r="O14" s="85">
        <v>12320.999999999976</v>
      </c>
      <c r="P14" s="94"/>
      <c r="Q14" s="85">
        <v>1363034.9999999984</v>
      </c>
      <c r="R14" s="79"/>
      <c r="S14" s="85">
        <v>8933.0000000000764</v>
      </c>
      <c r="T14" s="79"/>
      <c r="U14" s="85">
        <v>399773.00000000023</v>
      </c>
      <c r="V14" s="79"/>
      <c r="W14" s="85">
        <v>954329</v>
      </c>
    </row>
    <row r="15" spans="2:23" ht="20.25" customHeight="1" x14ac:dyDescent="0.25">
      <c r="B15" s="8" t="s">
        <v>21</v>
      </c>
      <c r="C15" s="9" t="s">
        <v>27</v>
      </c>
      <c r="D15" s="9"/>
      <c r="E15" s="85">
        <f t="shared" ref="E15:E35" si="0">+G15+I15</f>
        <v>1167.0000000000002</v>
      </c>
      <c r="F15" s="83"/>
      <c r="G15" s="86">
        <v>208.0000000000004</v>
      </c>
      <c r="H15" s="83"/>
      <c r="I15" s="85">
        <v>958.99999999999989</v>
      </c>
      <c r="J15" s="83"/>
      <c r="K15" s="86">
        <v>71</v>
      </c>
      <c r="L15" s="83"/>
      <c r="M15" s="86">
        <v>583.99999999999955</v>
      </c>
      <c r="N15" s="83"/>
      <c r="O15" s="86">
        <v>304</v>
      </c>
      <c r="P15" s="84"/>
      <c r="Q15" s="85">
        <v>32729.000000000004</v>
      </c>
      <c r="R15" s="83"/>
      <c r="S15" s="86">
        <v>136.99999999999991</v>
      </c>
      <c r="T15" s="83"/>
      <c r="U15" s="86">
        <v>8393.0000000000073</v>
      </c>
      <c r="V15" s="83"/>
      <c r="W15" s="86">
        <v>24198.999999999989</v>
      </c>
    </row>
    <row r="16" spans="2:23" ht="20.25" customHeight="1" x14ac:dyDescent="0.25">
      <c r="B16" s="10" t="s">
        <v>0</v>
      </c>
      <c r="C16" s="11" t="s">
        <v>22</v>
      </c>
      <c r="D16" s="9"/>
      <c r="E16" s="85">
        <f t="shared" si="0"/>
        <v>562</v>
      </c>
      <c r="F16" s="83"/>
      <c r="G16" s="86">
        <v>87</v>
      </c>
      <c r="H16" s="83"/>
      <c r="I16" s="85">
        <v>475</v>
      </c>
      <c r="J16" s="83"/>
      <c r="K16" s="86">
        <v>19</v>
      </c>
      <c r="L16" s="83"/>
      <c r="M16" s="86">
        <v>301</v>
      </c>
      <c r="N16" s="83"/>
      <c r="O16" s="86">
        <v>155.00000000000003</v>
      </c>
      <c r="P16" s="84"/>
      <c r="Q16" s="85">
        <v>17715.000000000011</v>
      </c>
      <c r="R16" s="83"/>
      <c r="S16" s="86">
        <v>33</v>
      </c>
      <c r="T16" s="83"/>
      <c r="U16" s="86">
        <v>4432.9999999999982</v>
      </c>
      <c r="V16" s="83"/>
      <c r="W16" s="86">
        <v>13249</v>
      </c>
    </row>
    <row r="17" spans="2:23" ht="20.25" customHeight="1" x14ac:dyDescent="0.25">
      <c r="B17" s="10" t="s">
        <v>1</v>
      </c>
      <c r="C17" s="11" t="s">
        <v>23</v>
      </c>
      <c r="D17" s="9"/>
      <c r="E17" s="85">
        <f t="shared" si="0"/>
        <v>26106.000000000033</v>
      </c>
      <c r="F17" s="83"/>
      <c r="G17" s="86">
        <v>8002.9999999999673</v>
      </c>
      <c r="H17" s="83"/>
      <c r="I17" s="85">
        <v>18103.000000000065</v>
      </c>
      <c r="J17" s="83"/>
      <c r="K17" s="86">
        <v>1951.0000000000025</v>
      </c>
      <c r="L17" s="83"/>
      <c r="M17" s="86">
        <v>12144.999999999987</v>
      </c>
      <c r="N17" s="83"/>
      <c r="O17" s="86">
        <v>4006.9999999999859</v>
      </c>
      <c r="P17" s="84"/>
      <c r="Q17" s="85">
        <v>456715.9999999993</v>
      </c>
      <c r="R17" s="83"/>
      <c r="S17" s="86">
        <v>3997.9999999999604</v>
      </c>
      <c r="T17" s="83"/>
      <c r="U17" s="86">
        <v>156604.99999999942</v>
      </c>
      <c r="V17" s="83"/>
      <c r="W17" s="86">
        <v>296113.00000000006</v>
      </c>
    </row>
    <row r="18" spans="2:23" ht="20.25" customHeight="1" x14ac:dyDescent="0.25">
      <c r="B18" s="8" t="s">
        <v>2</v>
      </c>
      <c r="C18" s="9" t="s">
        <v>30</v>
      </c>
      <c r="D18" s="9"/>
      <c r="E18" s="85">
        <f t="shared" si="0"/>
        <v>48.000000000000007</v>
      </c>
      <c r="F18" s="83"/>
      <c r="G18" s="86">
        <v>20</v>
      </c>
      <c r="H18" s="83"/>
      <c r="I18" s="85">
        <v>28.000000000000007</v>
      </c>
      <c r="J18" s="83"/>
      <c r="K18" s="86">
        <v>1</v>
      </c>
      <c r="L18" s="83"/>
      <c r="M18" s="86">
        <v>12</v>
      </c>
      <c r="N18" s="83"/>
      <c r="O18" s="86">
        <v>15</v>
      </c>
      <c r="P18" s="84"/>
      <c r="Q18" s="85">
        <v>1380.0000000000005</v>
      </c>
      <c r="R18" s="83"/>
      <c r="S18" s="86">
        <v>2</v>
      </c>
      <c r="T18" s="83"/>
      <c r="U18" s="86">
        <v>162.00000000000003</v>
      </c>
      <c r="V18" s="83"/>
      <c r="W18" s="86">
        <v>1216.0000000000002</v>
      </c>
    </row>
    <row r="19" spans="2:23" ht="20.25" customHeight="1" x14ac:dyDescent="0.25">
      <c r="B19" s="10" t="s">
        <v>3</v>
      </c>
      <c r="C19" s="11" t="s">
        <v>28</v>
      </c>
      <c r="D19" s="9"/>
      <c r="E19" s="85">
        <f t="shared" si="0"/>
        <v>1917.0000000000009</v>
      </c>
      <c r="F19" s="83"/>
      <c r="G19" s="86">
        <v>457.00000000000023</v>
      </c>
      <c r="H19" s="83"/>
      <c r="I19" s="85">
        <v>1460.0000000000007</v>
      </c>
      <c r="J19" s="83"/>
      <c r="K19" s="86">
        <v>99</v>
      </c>
      <c r="L19" s="83"/>
      <c r="M19" s="86">
        <v>999.00000000000011</v>
      </c>
      <c r="N19" s="83"/>
      <c r="O19" s="86">
        <v>362.00000000000017</v>
      </c>
      <c r="P19" s="84"/>
      <c r="Q19" s="85">
        <v>39611</v>
      </c>
      <c r="R19" s="83"/>
      <c r="S19" s="86">
        <v>206</v>
      </c>
      <c r="T19" s="83"/>
      <c r="U19" s="86">
        <v>13078.000000000002</v>
      </c>
      <c r="V19" s="83"/>
      <c r="W19" s="86">
        <v>26326.999999999993</v>
      </c>
    </row>
    <row r="20" spans="2:23" ht="20.25" customHeight="1" x14ac:dyDescent="0.25">
      <c r="B20" s="8" t="s">
        <v>4</v>
      </c>
      <c r="C20" s="9" t="s">
        <v>24</v>
      </c>
      <c r="D20" s="9"/>
      <c r="E20" s="85">
        <f t="shared" si="0"/>
        <v>9231.9999999999964</v>
      </c>
      <c r="F20" s="83"/>
      <c r="G20" s="86">
        <v>1795</v>
      </c>
      <c r="H20" s="83"/>
      <c r="I20" s="85">
        <v>7436.9999999999964</v>
      </c>
      <c r="J20" s="83"/>
      <c r="K20" s="86">
        <v>547.99999999999909</v>
      </c>
      <c r="L20" s="83"/>
      <c r="M20" s="86">
        <v>4389.0000000000045</v>
      </c>
      <c r="N20" s="83"/>
      <c r="O20" s="86">
        <v>2500.0000000000014</v>
      </c>
      <c r="P20" s="84"/>
      <c r="Q20" s="85">
        <v>266091.00000000029</v>
      </c>
      <c r="R20" s="83"/>
      <c r="S20" s="86">
        <v>1134.0000000000018</v>
      </c>
      <c r="T20" s="83"/>
      <c r="U20" s="86">
        <v>61718.999999999942</v>
      </c>
      <c r="V20" s="83"/>
      <c r="W20" s="86">
        <v>203237.99999999965</v>
      </c>
    </row>
    <row r="21" spans="2:23" ht="20.25" customHeight="1" x14ac:dyDescent="0.25">
      <c r="B21" s="8" t="s">
        <v>5</v>
      </c>
      <c r="C21" s="12" t="s">
        <v>176</v>
      </c>
      <c r="D21" s="12"/>
      <c r="E21" s="85">
        <f t="shared" si="0"/>
        <v>8448.0000000000036</v>
      </c>
      <c r="F21" s="83"/>
      <c r="G21" s="86">
        <v>1766.999999999995</v>
      </c>
      <c r="H21" s="83"/>
      <c r="I21" s="85">
        <v>6681.0000000000091</v>
      </c>
      <c r="J21" s="83"/>
      <c r="K21" s="86">
        <v>673.99999999999841</v>
      </c>
      <c r="L21" s="83"/>
      <c r="M21" s="86">
        <v>4362.9999999999973</v>
      </c>
      <c r="N21" s="83"/>
      <c r="O21" s="86">
        <v>1643.999999999997</v>
      </c>
      <c r="P21" s="84"/>
      <c r="Q21" s="85">
        <v>184972.99999999962</v>
      </c>
      <c r="R21" s="83"/>
      <c r="S21" s="86">
        <v>1368.000000000002</v>
      </c>
      <c r="T21" s="83"/>
      <c r="U21" s="86">
        <v>55705</v>
      </c>
      <c r="V21" s="83"/>
      <c r="W21" s="86">
        <v>127899.99999999967</v>
      </c>
    </row>
    <row r="22" spans="2:23" ht="20.25" customHeight="1" x14ac:dyDescent="0.25">
      <c r="B22" s="8" t="s">
        <v>6</v>
      </c>
      <c r="C22" s="12" t="s">
        <v>25</v>
      </c>
      <c r="D22" s="12"/>
      <c r="E22" s="85">
        <f t="shared" si="0"/>
        <v>6345</v>
      </c>
      <c r="F22" s="83"/>
      <c r="G22" s="86">
        <v>1185.0000000000005</v>
      </c>
      <c r="H22" s="83"/>
      <c r="I22" s="85">
        <v>5160</v>
      </c>
      <c r="J22" s="83"/>
      <c r="K22" s="86">
        <v>411.00000000000028</v>
      </c>
      <c r="L22" s="83"/>
      <c r="M22" s="86">
        <v>3268.0000000000014</v>
      </c>
      <c r="N22" s="83"/>
      <c r="O22" s="86">
        <v>1480.9999999999995</v>
      </c>
      <c r="P22" s="84"/>
      <c r="Q22" s="85">
        <v>159784.00000000029</v>
      </c>
      <c r="R22" s="83"/>
      <c r="S22" s="86">
        <v>861.99999999999875</v>
      </c>
      <c r="T22" s="83"/>
      <c r="U22" s="86">
        <v>42855.000000000029</v>
      </c>
      <c r="V22" s="83"/>
      <c r="W22" s="86">
        <v>116066.99999999984</v>
      </c>
    </row>
    <row r="23" spans="2:23" ht="20.25" customHeight="1" x14ac:dyDescent="0.25">
      <c r="B23" s="8" t="s">
        <v>7</v>
      </c>
      <c r="C23" s="12" t="s">
        <v>35</v>
      </c>
      <c r="D23" s="12"/>
      <c r="E23" s="85">
        <f t="shared" si="0"/>
        <v>1853.0000000000014</v>
      </c>
      <c r="F23" s="83"/>
      <c r="G23" s="86">
        <v>403.00000000000028</v>
      </c>
      <c r="H23" s="83"/>
      <c r="I23" s="85">
        <v>1450.0000000000011</v>
      </c>
      <c r="J23" s="83"/>
      <c r="K23" s="86">
        <v>105</v>
      </c>
      <c r="L23" s="83"/>
      <c r="M23" s="86">
        <v>993.00000000000057</v>
      </c>
      <c r="N23" s="83"/>
      <c r="O23" s="86">
        <v>352.00000000000028</v>
      </c>
      <c r="P23" s="84"/>
      <c r="Q23" s="85">
        <v>41676.999999999971</v>
      </c>
      <c r="R23" s="83"/>
      <c r="S23" s="86">
        <v>212.99999999999986</v>
      </c>
      <c r="T23" s="83"/>
      <c r="U23" s="86">
        <v>12524.000000000005</v>
      </c>
      <c r="V23" s="83"/>
      <c r="W23" s="86">
        <v>28939.999999999989</v>
      </c>
    </row>
    <row r="24" spans="2:23" ht="20.25" customHeight="1" x14ac:dyDescent="0.25">
      <c r="B24" s="8" t="s">
        <v>8</v>
      </c>
      <c r="C24" s="13" t="s">
        <v>31</v>
      </c>
      <c r="D24" s="12"/>
      <c r="E24" s="85">
        <f t="shared" si="0"/>
        <v>456</v>
      </c>
      <c r="F24" s="83"/>
      <c r="G24" s="86">
        <v>157</v>
      </c>
      <c r="H24" s="83"/>
      <c r="I24" s="85">
        <v>299</v>
      </c>
      <c r="J24" s="83"/>
      <c r="K24" s="86">
        <v>23</v>
      </c>
      <c r="L24" s="83"/>
      <c r="M24" s="86">
        <v>177</v>
      </c>
      <c r="N24" s="83"/>
      <c r="O24" s="86">
        <v>99.000000000000085</v>
      </c>
      <c r="P24" s="84"/>
      <c r="Q24" s="85">
        <v>11424.000000000002</v>
      </c>
      <c r="R24" s="83"/>
      <c r="S24" s="86">
        <v>45.000000000000021</v>
      </c>
      <c r="T24" s="83"/>
      <c r="U24" s="86">
        <v>2481.9999999999982</v>
      </c>
      <c r="V24" s="83"/>
      <c r="W24" s="86">
        <v>8897.0000000000036</v>
      </c>
    </row>
    <row r="25" spans="2:23" ht="20.25" customHeight="1" x14ac:dyDescent="0.25">
      <c r="B25" s="8" t="s">
        <v>9</v>
      </c>
      <c r="C25" s="13" t="s">
        <v>32</v>
      </c>
      <c r="D25" s="12"/>
      <c r="E25" s="85">
        <f t="shared" si="0"/>
        <v>175.00000000000006</v>
      </c>
      <c r="F25" s="83"/>
      <c r="G25" s="86">
        <v>77.000000000000043</v>
      </c>
      <c r="H25" s="83"/>
      <c r="I25" s="85">
        <v>98</v>
      </c>
      <c r="J25" s="83"/>
      <c r="K25" s="86">
        <v>16.000000000000004</v>
      </c>
      <c r="L25" s="83"/>
      <c r="M25" s="86">
        <v>52.000000000000014</v>
      </c>
      <c r="N25" s="83"/>
      <c r="O25" s="86">
        <v>30</v>
      </c>
      <c r="P25" s="84"/>
      <c r="Q25" s="85">
        <v>3025.9999999999991</v>
      </c>
      <c r="R25" s="83"/>
      <c r="S25" s="86">
        <v>22</v>
      </c>
      <c r="T25" s="83"/>
      <c r="U25" s="86">
        <v>717</v>
      </c>
      <c r="V25" s="83"/>
      <c r="W25" s="86">
        <v>2287.0000000000005</v>
      </c>
    </row>
    <row r="26" spans="2:23" ht="20.25" customHeight="1" x14ac:dyDescent="0.25">
      <c r="B26" s="8" t="s">
        <v>10</v>
      </c>
      <c r="C26" s="13" t="s">
        <v>33</v>
      </c>
      <c r="D26" s="12"/>
      <c r="E26" s="85">
        <f t="shared" si="0"/>
        <v>142</v>
      </c>
      <c r="F26" s="83"/>
      <c r="G26" s="86">
        <v>24.000000000000014</v>
      </c>
      <c r="H26" s="83"/>
      <c r="I26" s="85">
        <v>118</v>
      </c>
      <c r="J26" s="83"/>
      <c r="K26" s="86">
        <v>8</v>
      </c>
      <c r="L26" s="83"/>
      <c r="M26" s="86">
        <v>68.000000000000014</v>
      </c>
      <c r="N26" s="83"/>
      <c r="O26" s="86">
        <v>42</v>
      </c>
      <c r="P26" s="84"/>
      <c r="Q26" s="85">
        <v>4595.9999999999991</v>
      </c>
      <c r="R26" s="83"/>
      <c r="S26" s="86">
        <v>16</v>
      </c>
      <c r="T26" s="83"/>
      <c r="U26" s="86">
        <v>988.00000000000125</v>
      </c>
      <c r="V26" s="83"/>
      <c r="W26" s="86">
        <v>3591.9999999999995</v>
      </c>
    </row>
    <row r="27" spans="2:23" ht="20.25" customHeight="1" x14ac:dyDescent="0.25">
      <c r="B27" s="8" t="s">
        <v>11</v>
      </c>
      <c r="C27" s="13" t="s">
        <v>36</v>
      </c>
      <c r="D27" s="12"/>
      <c r="E27" s="85">
        <f t="shared" si="0"/>
        <v>777.00000000000023</v>
      </c>
      <c r="F27" s="83"/>
      <c r="G27" s="86">
        <v>218</v>
      </c>
      <c r="H27" s="83"/>
      <c r="I27" s="85">
        <v>559.00000000000023</v>
      </c>
      <c r="J27" s="83"/>
      <c r="K27" s="86">
        <v>65.000000000000071</v>
      </c>
      <c r="L27" s="83"/>
      <c r="M27" s="86">
        <v>338</v>
      </c>
      <c r="N27" s="83"/>
      <c r="O27" s="86">
        <v>156.00000000000009</v>
      </c>
      <c r="P27" s="84"/>
      <c r="Q27" s="85">
        <v>17306.999999999985</v>
      </c>
      <c r="R27" s="83"/>
      <c r="S27" s="86">
        <v>150</v>
      </c>
      <c r="T27" s="83"/>
      <c r="U27" s="86">
        <v>4394.0000000000018</v>
      </c>
      <c r="V27" s="83"/>
      <c r="W27" s="86">
        <v>12762.999999999998</v>
      </c>
    </row>
    <row r="28" spans="2:23" ht="20.25" customHeight="1" x14ac:dyDescent="0.25">
      <c r="B28" s="8" t="s">
        <v>12</v>
      </c>
      <c r="C28" s="12" t="s">
        <v>34</v>
      </c>
      <c r="D28" s="12"/>
      <c r="E28" s="85">
        <f t="shared" si="0"/>
        <v>3143</v>
      </c>
      <c r="F28" s="83"/>
      <c r="G28" s="86">
        <v>648.00000000000023</v>
      </c>
      <c r="H28" s="83"/>
      <c r="I28" s="85">
        <v>2495</v>
      </c>
      <c r="J28" s="83"/>
      <c r="K28" s="86">
        <v>203.00000000000009</v>
      </c>
      <c r="L28" s="83"/>
      <c r="M28" s="86">
        <v>1667.9999999999998</v>
      </c>
      <c r="N28" s="83"/>
      <c r="O28" s="86">
        <v>624</v>
      </c>
      <c r="P28" s="84"/>
      <c r="Q28" s="85">
        <v>69561.999999999985</v>
      </c>
      <c r="R28" s="83"/>
      <c r="S28" s="86">
        <v>422</v>
      </c>
      <c r="T28" s="83"/>
      <c r="U28" s="86">
        <v>21462.999999999975</v>
      </c>
      <c r="V28" s="83"/>
      <c r="W28" s="86">
        <v>47676.999999999978</v>
      </c>
    </row>
    <row r="29" spans="2:23" ht="20.25" customHeight="1" x14ac:dyDescent="0.25">
      <c r="B29" s="14" t="s">
        <v>13</v>
      </c>
      <c r="C29" s="15" t="s">
        <v>37</v>
      </c>
      <c r="D29" s="55"/>
      <c r="E29" s="85">
        <f t="shared" si="0"/>
        <v>332.00000000000011</v>
      </c>
      <c r="F29" s="83"/>
      <c r="G29" s="86">
        <v>66.000000000000014</v>
      </c>
      <c r="H29" s="83"/>
      <c r="I29" s="85">
        <v>266.00000000000011</v>
      </c>
      <c r="J29" s="83"/>
      <c r="K29" s="86">
        <v>19</v>
      </c>
      <c r="L29" s="83"/>
      <c r="M29" s="86">
        <v>134.00000000000009</v>
      </c>
      <c r="N29" s="83"/>
      <c r="O29" s="86">
        <v>113.00000000000004</v>
      </c>
      <c r="P29" s="84"/>
      <c r="Q29" s="85">
        <v>10868.999999999996</v>
      </c>
      <c r="R29" s="83"/>
      <c r="S29" s="86">
        <v>39.000000000000014</v>
      </c>
      <c r="T29" s="83"/>
      <c r="U29" s="86">
        <v>2023.9999999999998</v>
      </c>
      <c r="V29" s="83"/>
      <c r="W29" s="86">
        <v>8806</v>
      </c>
    </row>
    <row r="30" spans="2:23" ht="20.25" customHeight="1" x14ac:dyDescent="0.25">
      <c r="B30" s="8" t="s">
        <v>14</v>
      </c>
      <c r="C30" s="13" t="s">
        <v>26</v>
      </c>
      <c r="D30" s="12"/>
      <c r="E30" s="85">
        <f t="shared" si="0"/>
        <v>163.00000000000006</v>
      </c>
      <c r="F30" s="83"/>
      <c r="G30" s="86">
        <v>66</v>
      </c>
      <c r="H30" s="83"/>
      <c r="I30" s="85">
        <v>97.000000000000057</v>
      </c>
      <c r="J30" s="83"/>
      <c r="K30" s="86">
        <v>10</v>
      </c>
      <c r="L30" s="83"/>
      <c r="M30" s="86">
        <v>58</v>
      </c>
      <c r="N30" s="83"/>
      <c r="O30" s="86">
        <v>29.000000000000018</v>
      </c>
      <c r="P30" s="84"/>
      <c r="Q30" s="85">
        <v>2840.0000000000005</v>
      </c>
      <c r="R30" s="83"/>
      <c r="S30" s="86">
        <v>22.000000000000018</v>
      </c>
      <c r="T30" s="83"/>
      <c r="U30" s="86">
        <v>690</v>
      </c>
      <c r="V30" s="83"/>
      <c r="W30" s="86">
        <v>2127.9999999999995</v>
      </c>
    </row>
    <row r="31" spans="2:23" ht="20.25" customHeight="1" x14ac:dyDescent="0.25">
      <c r="B31" s="8" t="s">
        <v>15</v>
      </c>
      <c r="C31" s="13" t="s">
        <v>38</v>
      </c>
      <c r="D31" s="12"/>
      <c r="E31" s="85">
        <f t="shared" si="0"/>
        <v>1572.0000000000005</v>
      </c>
      <c r="F31" s="83"/>
      <c r="G31" s="86">
        <v>835.00000000000023</v>
      </c>
      <c r="H31" s="83"/>
      <c r="I31" s="85">
        <v>737.00000000000023</v>
      </c>
      <c r="J31" s="83"/>
      <c r="K31" s="86">
        <v>73.000000000000014</v>
      </c>
      <c r="L31" s="83"/>
      <c r="M31" s="86">
        <v>450.00000000000051</v>
      </c>
      <c r="N31" s="83"/>
      <c r="O31" s="86">
        <v>213.99999999999986</v>
      </c>
      <c r="P31" s="84"/>
      <c r="Q31" s="85">
        <v>21532.000000000022</v>
      </c>
      <c r="R31" s="83"/>
      <c r="S31" s="86">
        <v>151.00000000000006</v>
      </c>
      <c r="T31" s="83"/>
      <c r="U31" s="86">
        <v>5999.0000000000045</v>
      </c>
      <c r="V31" s="83"/>
      <c r="W31" s="86">
        <v>15381.999999999998</v>
      </c>
    </row>
    <row r="32" spans="2:23" ht="20.25" customHeight="1" x14ac:dyDescent="0.25">
      <c r="B32" s="8" t="s">
        <v>16</v>
      </c>
      <c r="C32" s="13" t="s">
        <v>39</v>
      </c>
      <c r="D32" s="12"/>
      <c r="E32" s="85">
        <f t="shared" si="0"/>
        <v>438</v>
      </c>
      <c r="F32" s="83"/>
      <c r="G32" s="86">
        <v>56</v>
      </c>
      <c r="H32" s="83"/>
      <c r="I32" s="85">
        <v>382</v>
      </c>
      <c r="J32" s="83"/>
      <c r="K32" s="86">
        <v>32</v>
      </c>
      <c r="L32" s="83"/>
      <c r="M32" s="86">
        <v>234</v>
      </c>
      <c r="N32" s="83"/>
      <c r="O32" s="86">
        <v>116</v>
      </c>
      <c r="P32" s="84"/>
      <c r="Q32" s="85">
        <v>12583.000000000007</v>
      </c>
      <c r="R32" s="83"/>
      <c r="S32" s="86">
        <v>80.000000000000014</v>
      </c>
      <c r="T32" s="83"/>
      <c r="U32" s="86">
        <v>3244</v>
      </c>
      <c r="V32" s="83"/>
      <c r="W32" s="86">
        <v>9258.9999999999964</v>
      </c>
    </row>
    <row r="33" spans="2:23" ht="20.25" customHeight="1" x14ac:dyDescent="0.25">
      <c r="B33" s="8" t="s">
        <v>17</v>
      </c>
      <c r="C33" s="13" t="s">
        <v>40</v>
      </c>
      <c r="D33" s="12"/>
      <c r="E33" s="85">
        <f t="shared" si="0"/>
        <v>310.00000000000011</v>
      </c>
      <c r="F33" s="83"/>
      <c r="G33" s="86">
        <v>61.000000000000021</v>
      </c>
      <c r="H33" s="83"/>
      <c r="I33" s="85">
        <v>249.00000000000009</v>
      </c>
      <c r="J33" s="83"/>
      <c r="K33" s="86">
        <v>17.000000000000007</v>
      </c>
      <c r="L33" s="83"/>
      <c r="M33" s="86">
        <v>154.00000000000014</v>
      </c>
      <c r="N33" s="83"/>
      <c r="O33" s="86">
        <v>78</v>
      </c>
      <c r="P33" s="84"/>
      <c r="Q33" s="85">
        <v>8619.9999999999927</v>
      </c>
      <c r="R33" s="83"/>
      <c r="S33" s="86">
        <v>33</v>
      </c>
      <c r="T33" s="83"/>
      <c r="U33" s="86">
        <v>2298.0000000000005</v>
      </c>
      <c r="V33" s="83"/>
      <c r="W33" s="86">
        <v>6289.0000000000027</v>
      </c>
    </row>
    <row r="34" spans="2:23" ht="20.25" customHeight="1" x14ac:dyDescent="0.25">
      <c r="B34" s="14" t="s">
        <v>18</v>
      </c>
      <c r="C34" s="15" t="s">
        <v>177</v>
      </c>
      <c r="D34" s="9"/>
      <c r="E34" s="85">
        <f t="shared" si="0"/>
        <v>0</v>
      </c>
      <c r="F34" s="11"/>
      <c r="G34" s="86">
        <v>0</v>
      </c>
      <c r="H34" s="11"/>
      <c r="I34" s="85">
        <f t="shared" ref="I34" si="1">+K34+M34+O34</f>
        <v>0</v>
      </c>
      <c r="J34" s="11"/>
      <c r="K34" s="86">
        <v>0</v>
      </c>
      <c r="L34" s="11"/>
      <c r="M34" s="86">
        <v>0</v>
      </c>
      <c r="N34" s="11"/>
      <c r="O34" s="86">
        <v>0</v>
      </c>
      <c r="P34" s="89"/>
      <c r="Q34" s="85">
        <f t="shared" ref="Q34:Q35" si="2">+S34+U34+W34</f>
        <v>0</v>
      </c>
      <c r="R34" s="92"/>
      <c r="S34" s="86">
        <v>0</v>
      </c>
      <c r="T34" s="11"/>
      <c r="U34" s="86">
        <v>0</v>
      </c>
      <c r="V34" s="11"/>
      <c r="W34" s="86">
        <v>0</v>
      </c>
    </row>
    <row r="35" spans="2:23" ht="20.25" customHeight="1" x14ac:dyDescent="0.25">
      <c r="B35" s="14" t="s">
        <v>19</v>
      </c>
      <c r="C35" s="15" t="s">
        <v>175</v>
      </c>
      <c r="D35" s="9"/>
      <c r="E35" s="85">
        <f t="shared" si="0"/>
        <v>0</v>
      </c>
      <c r="F35" s="11"/>
      <c r="G35" s="86">
        <v>0</v>
      </c>
      <c r="H35" s="11"/>
      <c r="I35" s="85">
        <f t="shared" ref="I35" si="3">+K35+M35+O35</f>
        <v>0</v>
      </c>
      <c r="J35" s="11"/>
      <c r="K35" s="86">
        <v>0</v>
      </c>
      <c r="L35" s="11"/>
      <c r="M35" s="86">
        <v>0</v>
      </c>
      <c r="N35" s="11"/>
      <c r="O35" s="86">
        <v>0</v>
      </c>
      <c r="P35" s="89"/>
      <c r="Q35" s="85">
        <f t="shared" si="2"/>
        <v>0</v>
      </c>
      <c r="R35" s="92"/>
      <c r="S35" s="86">
        <v>0</v>
      </c>
      <c r="T35" s="11"/>
      <c r="U35" s="86">
        <v>0</v>
      </c>
      <c r="V35" s="11"/>
      <c r="W35" s="86">
        <v>0</v>
      </c>
    </row>
    <row r="36" spans="2:23" ht="3.75" customHeight="1" x14ac:dyDescent="0.25">
      <c r="B36" s="22"/>
      <c r="C36" s="23"/>
      <c r="D36" s="32"/>
      <c r="E36" s="35"/>
      <c r="F36" s="32"/>
      <c r="G36" s="35"/>
      <c r="H36" s="32"/>
      <c r="I36" s="35"/>
      <c r="J36" s="32"/>
      <c r="K36" s="35"/>
      <c r="L36" s="32"/>
      <c r="M36" s="35"/>
      <c r="N36" s="32"/>
      <c r="O36" s="35"/>
      <c r="P36" s="42"/>
      <c r="Q36" s="35"/>
      <c r="R36" s="32"/>
      <c r="S36" s="35"/>
      <c r="T36" s="32"/>
      <c r="U36" s="35"/>
      <c r="V36" s="32"/>
      <c r="W36" s="35"/>
    </row>
    <row r="37" spans="2:23" ht="5.25" customHeight="1" x14ac:dyDescent="0.2">
      <c r="C37" s="1"/>
      <c r="D37" s="9"/>
      <c r="F37" s="9"/>
      <c r="H37" s="9"/>
      <c r="J37" s="9"/>
      <c r="L37" s="9"/>
      <c r="N37" s="9"/>
      <c r="P37" s="9"/>
      <c r="R37" s="9"/>
      <c r="T37" s="9"/>
      <c r="V37" s="9"/>
    </row>
    <row r="38" spans="2:23" x14ac:dyDescent="0.25">
      <c r="B38" s="77" t="s">
        <v>388</v>
      </c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</row>
    <row r="41" spans="2:23" x14ac:dyDescent="0.25">
      <c r="D41" s="12"/>
      <c r="F41" s="13"/>
      <c r="H41" s="13"/>
      <c r="J41" s="13"/>
      <c r="L41" s="13"/>
      <c r="N41" s="13"/>
      <c r="P41" s="12"/>
      <c r="R41" s="13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3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3"/>
      <c r="T43" s="13"/>
      <c r="V43" s="13"/>
    </row>
    <row r="44" spans="2:23" x14ac:dyDescent="0.25">
      <c r="D44" s="12"/>
      <c r="F44" s="13"/>
      <c r="H44" s="13"/>
      <c r="J44" s="13"/>
      <c r="L44" s="13"/>
      <c r="N44" s="13"/>
      <c r="P44" s="12"/>
      <c r="R44" s="13"/>
      <c r="T44" s="13"/>
      <c r="V44" s="13"/>
    </row>
    <row r="45" spans="2:23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</row>
    <row r="46" spans="2:23" x14ac:dyDescent="0.25">
      <c r="D46" s="12"/>
      <c r="F46" s="13"/>
      <c r="H46" s="13"/>
      <c r="J46" s="13"/>
      <c r="L46" s="13"/>
      <c r="N46" s="13"/>
      <c r="P46" s="12"/>
      <c r="R46" s="13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3"/>
      <c r="T47" s="13"/>
      <c r="V47" s="13"/>
    </row>
    <row r="48" spans="2:23" x14ac:dyDescent="0.25">
      <c r="D48" s="12"/>
      <c r="F48" s="13"/>
      <c r="H48" s="13"/>
      <c r="J48" s="13"/>
      <c r="L48" s="13"/>
      <c r="N48" s="13"/>
      <c r="P48" s="12"/>
      <c r="R48" s="13"/>
      <c r="T48" s="13"/>
      <c r="V48" s="13"/>
    </row>
    <row r="50" spans="4:22" x14ac:dyDescent="0.2">
      <c r="D50" s="19"/>
      <c r="F50" s="2"/>
      <c r="H50" s="2"/>
      <c r="J50" s="2"/>
      <c r="L50" s="2"/>
      <c r="N50" s="2"/>
      <c r="P50" s="19"/>
      <c r="R50" s="2"/>
      <c r="T50" s="2"/>
      <c r="V50" s="2"/>
    </row>
    <row r="51" spans="4:22" x14ac:dyDescent="0.2">
      <c r="D51" s="20"/>
      <c r="F51" s="4"/>
      <c r="H51" s="4"/>
      <c r="J51" s="4"/>
      <c r="L51" s="4"/>
      <c r="N51" s="4"/>
      <c r="P51" s="20"/>
      <c r="R51" s="4"/>
      <c r="T51" s="4"/>
      <c r="V51" s="4"/>
    </row>
    <row r="52" spans="4:22" x14ac:dyDescent="0.2">
      <c r="D52" s="20"/>
      <c r="F52" s="4"/>
      <c r="H52" s="4"/>
      <c r="J52" s="4"/>
      <c r="L52" s="4"/>
      <c r="N52" s="4"/>
      <c r="P52" s="20"/>
      <c r="R52" s="4"/>
      <c r="T52" s="4"/>
      <c r="V52" s="4"/>
    </row>
  </sheetData>
  <mergeCells count="10">
    <mergeCell ref="Q8:W8"/>
    <mergeCell ref="B3:W3"/>
    <mergeCell ref="B5:W5"/>
    <mergeCell ref="B6:C6"/>
    <mergeCell ref="B8:C12"/>
    <mergeCell ref="E8:O8"/>
    <mergeCell ref="E10:E12"/>
    <mergeCell ref="G10:G12"/>
    <mergeCell ref="I10:O10"/>
    <mergeCell ref="Q10:W10"/>
  </mergeCells>
  <pageMargins left="0.31496062992125984" right="0" top="0.35433070866141736" bottom="0" header="0.31496062992125984" footer="0.31496062992125984"/>
  <pageSetup paperSize="9" scale="8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V52"/>
  <sheetViews>
    <sheetView workbookViewId="0"/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9.28515625" style="28" customWidth="1"/>
    <col min="7" max="7" width="0.85546875" style="28" customWidth="1"/>
    <col min="8" max="8" width="10.140625" style="28" customWidth="1"/>
    <col min="9" max="9" width="0.85546875" style="28" customWidth="1"/>
    <col min="10" max="10" width="9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0.85546875" style="28" customWidth="1"/>
    <col min="17" max="17" width="0.85546875" style="28" customWidth="1"/>
    <col min="18" max="18" width="12" style="28" customWidth="1"/>
    <col min="19" max="19" width="0.85546875" style="28" customWidth="1"/>
    <col min="20" max="20" width="12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321</v>
      </c>
    </row>
    <row r="3" spans="2:22" ht="32.25" customHeight="1" x14ac:dyDescent="0.25">
      <c r="B3" s="140" t="s">
        <v>391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2:22" ht="3.75" customHeight="1" x14ac:dyDescent="0.25"/>
    <row r="5" spans="2:22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</row>
    <row r="6" spans="2:22" ht="15" customHeight="1" x14ac:dyDescent="0.25">
      <c r="B6" s="57" t="s">
        <v>45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353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2.75" customHeight="1" x14ac:dyDescent="0.2">
      <c r="B8" s="148" t="s">
        <v>47</v>
      </c>
      <c r="C8" s="54"/>
      <c r="D8" s="149" t="s">
        <v>345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53"/>
      <c r="P8" s="149" t="s">
        <v>348</v>
      </c>
      <c r="Q8" s="149"/>
      <c r="R8" s="149"/>
      <c r="S8" s="149"/>
      <c r="T8" s="149"/>
      <c r="U8" s="149"/>
      <c r="V8" s="149"/>
    </row>
    <row r="9" spans="2:22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5" customHeight="1" x14ac:dyDescent="0.2">
      <c r="B10" s="148"/>
      <c r="C10" s="54"/>
      <c r="D10" s="153" t="s">
        <v>20</v>
      </c>
      <c r="E10" s="66"/>
      <c r="F10" s="154" t="s">
        <v>349</v>
      </c>
      <c r="G10" s="66"/>
      <c r="H10" s="153" t="s">
        <v>350</v>
      </c>
      <c r="I10" s="153"/>
      <c r="J10" s="153"/>
      <c r="K10" s="153"/>
      <c r="L10" s="153"/>
      <c r="M10" s="153"/>
      <c r="N10" s="153"/>
      <c r="O10" s="26"/>
      <c r="P10" s="153" t="s">
        <v>350</v>
      </c>
      <c r="Q10" s="153"/>
      <c r="R10" s="153"/>
      <c r="S10" s="153"/>
      <c r="T10" s="153"/>
      <c r="U10" s="153"/>
      <c r="V10" s="153"/>
    </row>
    <row r="11" spans="2:22" s="29" customFormat="1" ht="3.75" customHeight="1" x14ac:dyDescent="0.2">
      <c r="B11" s="148"/>
      <c r="C11" s="54"/>
      <c r="D11" s="153"/>
      <c r="E11" s="60"/>
      <c r="F11" s="154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48"/>
      <c r="C12" s="54"/>
      <c r="D12" s="153"/>
      <c r="E12" s="66">
        <v>299619</v>
      </c>
      <c r="F12" s="154"/>
      <c r="G12" s="66"/>
      <c r="H12" s="38" t="s">
        <v>367</v>
      </c>
      <c r="I12" s="66"/>
      <c r="J12" s="38" t="s">
        <v>346</v>
      </c>
      <c r="K12" s="66"/>
      <c r="L12" s="38" t="s">
        <v>347</v>
      </c>
      <c r="M12" s="66"/>
      <c r="N12" s="38" t="s">
        <v>352</v>
      </c>
      <c r="O12" s="26"/>
      <c r="P12" s="38" t="s">
        <v>367</v>
      </c>
      <c r="Q12" s="66"/>
      <c r="R12" s="38" t="s">
        <v>346</v>
      </c>
      <c r="S12" s="66"/>
      <c r="T12" s="38" t="s">
        <v>347</v>
      </c>
      <c r="U12" s="66"/>
      <c r="V12" s="38" t="s">
        <v>352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20</v>
      </c>
      <c r="C14" s="43"/>
      <c r="D14" s="85">
        <v>63186.000000000407</v>
      </c>
      <c r="E14" s="79">
        <v>2820175.9999999991</v>
      </c>
      <c r="F14" s="85">
        <v>16133.000000000056</v>
      </c>
      <c r="G14" s="79"/>
      <c r="H14" s="85">
        <v>47053.000000000349</v>
      </c>
      <c r="I14" s="79"/>
      <c r="J14" s="85">
        <v>4345.0000000000027</v>
      </c>
      <c r="K14" s="79"/>
      <c r="L14" s="85">
        <v>30386.999999999978</v>
      </c>
      <c r="M14" s="79"/>
      <c r="N14" s="85">
        <v>12320.999999999976</v>
      </c>
      <c r="O14" s="79"/>
      <c r="P14" s="85">
        <v>1363034.9999999984</v>
      </c>
      <c r="Q14" s="79"/>
      <c r="R14" s="85">
        <v>8933.0000000000764</v>
      </c>
      <c r="S14" s="80"/>
      <c r="T14" s="85">
        <v>399773.00000000023</v>
      </c>
      <c r="U14" s="80"/>
      <c r="V14" s="85">
        <v>954329</v>
      </c>
    </row>
    <row r="15" spans="2:22" ht="19.5" customHeight="1" x14ac:dyDescent="0.25">
      <c r="B15" s="17" t="s">
        <v>48</v>
      </c>
      <c r="C15" s="9"/>
      <c r="D15" s="85">
        <v>8694.0000000000236</v>
      </c>
      <c r="E15" s="83">
        <v>311903.99999999977</v>
      </c>
      <c r="F15" s="86">
        <v>2832.0000000000036</v>
      </c>
      <c r="G15" s="83"/>
      <c r="H15" s="85">
        <v>5862.00000000002</v>
      </c>
      <c r="I15" s="83"/>
      <c r="J15" s="86">
        <v>616.99999999999943</v>
      </c>
      <c r="K15" s="83"/>
      <c r="L15" s="86">
        <v>3862.0000000000091</v>
      </c>
      <c r="M15" s="83"/>
      <c r="N15" s="86">
        <v>1383.0000000000007</v>
      </c>
      <c r="O15" s="83"/>
      <c r="P15" s="85">
        <v>150089.99999999991</v>
      </c>
      <c r="Q15" s="83"/>
      <c r="R15" s="86">
        <v>1261.0000000000023</v>
      </c>
      <c r="S15" s="80"/>
      <c r="T15" s="86">
        <v>49175.000000000022</v>
      </c>
      <c r="U15" s="80"/>
      <c r="V15" s="86">
        <v>99653.999999999782</v>
      </c>
    </row>
    <row r="16" spans="2:22" ht="19.5" customHeight="1" x14ac:dyDescent="0.25">
      <c r="B16" s="17" t="s">
        <v>49</v>
      </c>
      <c r="C16" s="9"/>
      <c r="D16" s="85">
        <v>263.00000000000006</v>
      </c>
      <c r="E16" s="83">
        <v>10752</v>
      </c>
      <c r="F16" s="86">
        <v>75</v>
      </c>
      <c r="G16" s="83"/>
      <c r="H16" s="85">
        <v>188.00000000000006</v>
      </c>
      <c r="I16" s="83"/>
      <c r="J16" s="86">
        <v>17</v>
      </c>
      <c r="K16" s="83"/>
      <c r="L16" s="86">
        <v>119.00000000000004</v>
      </c>
      <c r="M16" s="83"/>
      <c r="N16" s="86">
        <v>52.000000000000007</v>
      </c>
      <c r="O16" s="83"/>
      <c r="P16" s="85">
        <v>5188.0000000000009</v>
      </c>
      <c r="Q16" s="83"/>
      <c r="R16" s="86">
        <v>34</v>
      </c>
      <c r="S16" s="80"/>
      <c r="T16" s="86">
        <v>1519.9999999999998</v>
      </c>
      <c r="U16" s="80"/>
      <c r="V16" s="86">
        <v>3634</v>
      </c>
    </row>
    <row r="17" spans="2:22" ht="19.5" customHeight="1" x14ac:dyDescent="0.25">
      <c r="B17" s="17" t="s">
        <v>51</v>
      </c>
      <c r="C17" s="9"/>
      <c r="D17" s="85">
        <v>7089.9999999999982</v>
      </c>
      <c r="E17" s="83">
        <v>328651.99999999988</v>
      </c>
      <c r="F17" s="86">
        <v>1624.0000000000018</v>
      </c>
      <c r="G17" s="83"/>
      <c r="H17" s="85">
        <v>5465.9999999999964</v>
      </c>
      <c r="I17" s="83"/>
      <c r="J17" s="86">
        <v>428.99999999999972</v>
      </c>
      <c r="K17" s="83"/>
      <c r="L17" s="86">
        <v>3603.0000000000064</v>
      </c>
      <c r="M17" s="83"/>
      <c r="N17" s="86">
        <v>1433.9999999999998</v>
      </c>
      <c r="O17" s="83"/>
      <c r="P17" s="85">
        <v>158859.99999999988</v>
      </c>
      <c r="Q17" s="83"/>
      <c r="R17" s="86">
        <v>880.00000000000057</v>
      </c>
      <c r="S17" s="80"/>
      <c r="T17" s="86">
        <v>48016.99999999992</v>
      </c>
      <c r="U17" s="80"/>
      <c r="V17" s="86">
        <v>109963.0000000001</v>
      </c>
    </row>
    <row r="18" spans="2:22" ht="19.5" customHeight="1" x14ac:dyDescent="0.25">
      <c r="B18" s="17" t="s">
        <v>50</v>
      </c>
      <c r="C18" s="9"/>
      <c r="D18" s="85">
        <v>183.00000000000003</v>
      </c>
      <c r="E18" s="83">
        <v>14295.999999999995</v>
      </c>
      <c r="F18" s="86">
        <v>40.000000000000021</v>
      </c>
      <c r="G18" s="83"/>
      <c r="H18" s="85">
        <v>143</v>
      </c>
      <c r="I18" s="83"/>
      <c r="J18" s="86">
        <v>2</v>
      </c>
      <c r="K18" s="83"/>
      <c r="L18" s="86">
        <v>93</v>
      </c>
      <c r="M18" s="83"/>
      <c r="N18" s="86">
        <v>48</v>
      </c>
      <c r="O18" s="83"/>
      <c r="P18" s="85">
        <v>7004.9999999999991</v>
      </c>
      <c r="Q18" s="83"/>
      <c r="R18" s="86">
        <v>3.0000000000000018</v>
      </c>
      <c r="S18" s="80"/>
      <c r="T18" s="86">
        <v>1671.9999999999995</v>
      </c>
      <c r="U18" s="80"/>
      <c r="V18" s="86">
        <v>5329.9999999999964</v>
      </c>
    </row>
    <row r="19" spans="2:22" ht="19.5" customHeight="1" x14ac:dyDescent="0.25">
      <c r="B19" s="17" t="s">
        <v>52</v>
      </c>
      <c r="C19" s="9"/>
      <c r="D19" s="85">
        <v>436.00000000000011</v>
      </c>
      <c r="E19" s="83">
        <v>20680</v>
      </c>
      <c r="F19" s="86">
        <v>145</v>
      </c>
      <c r="G19" s="83"/>
      <c r="H19" s="85">
        <v>291.00000000000011</v>
      </c>
      <c r="I19" s="83"/>
      <c r="J19" s="86">
        <v>24</v>
      </c>
      <c r="K19" s="83"/>
      <c r="L19" s="86">
        <v>169</v>
      </c>
      <c r="M19" s="83"/>
      <c r="N19" s="86">
        <v>98</v>
      </c>
      <c r="O19" s="83"/>
      <c r="P19" s="85">
        <v>10048.999999999998</v>
      </c>
      <c r="Q19" s="83"/>
      <c r="R19" s="86">
        <v>52.000000000000021</v>
      </c>
      <c r="S19" s="80"/>
      <c r="T19" s="86">
        <v>2306.0000000000005</v>
      </c>
      <c r="U19" s="80"/>
      <c r="V19" s="86">
        <v>7691.0000000000018</v>
      </c>
    </row>
    <row r="20" spans="2:22" ht="19.5" customHeight="1" x14ac:dyDescent="0.25">
      <c r="B20" s="17" t="s">
        <v>53</v>
      </c>
      <c r="C20" s="9"/>
      <c r="D20" s="85">
        <v>2089.0000000000014</v>
      </c>
      <c r="E20" s="83">
        <v>84670</v>
      </c>
      <c r="F20" s="86">
        <v>611.0000000000008</v>
      </c>
      <c r="G20" s="83"/>
      <c r="H20" s="85">
        <v>1478.0000000000007</v>
      </c>
      <c r="I20" s="83"/>
      <c r="J20" s="86">
        <v>105.00000000000007</v>
      </c>
      <c r="K20" s="83"/>
      <c r="L20" s="86">
        <v>974.00000000000011</v>
      </c>
      <c r="M20" s="83"/>
      <c r="N20" s="86">
        <v>399</v>
      </c>
      <c r="O20" s="83"/>
      <c r="P20" s="85">
        <v>40856.999999999993</v>
      </c>
      <c r="Q20" s="83"/>
      <c r="R20" s="86">
        <v>225</v>
      </c>
      <c r="S20" s="80"/>
      <c r="T20" s="86">
        <v>13823.999999999982</v>
      </c>
      <c r="U20" s="80"/>
      <c r="V20" s="86">
        <v>26808.000000000022</v>
      </c>
    </row>
    <row r="21" spans="2:22" ht="19.5" customHeight="1" x14ac:dyDescent="0.25">
      <c r="B21" s="17" t="s">
        <v>54</v>
      </c>
      <c r="C21" s="12"/>
      <c r="D21" s="85">
        <v>432.99999999999983</v>
      </c>
      <c r="E21" s="83">
        <v>23046</v>
      </c>
      <c r="F21" s="86">
        <v>101</v>
      </c>
      <c r="G21" s="83"/>
      <c r="H21" s="85">
        <v>331.99999999999983</v>
      </c>
      <c r="I21" s="83"/>
      <c r="J21" s="86">
        <v>25.000000000000004</v>
      </c>
      <c r="K21" s="83"/>
      <c r="L21" s="86">
        <v>201.00000000000006</v>
      </c>
      <c r="M21" s="83"/>
      <c r="N21" s="86">
        <v>105.99999999999993</v>
      </c>
      <c r="O21" s="83"/>
      <c r="P21" s="85">
        <v>11191.000000000005</v>
      </c>
      <c r="Q21" s="83"/>
      <c r="R21" s="86">
        <v>47</v>
      </c>
      <c r="S21" s="80"/>
      <c r="T21" s="86">
        <v>2777</v>
      </c>
      <c r="U21" s="80"/>
      <c r="V21" s="86">
        <v>8366.9999999999945</v>
      </c>
    </row>
    <row r="22" spans="2:22" ht="19.5" customHeight="1" x14ac:dyDescent="0.25">
      <c r="B22" s="17" t="s">
        <v>55</v>
      </c>
      <c r="C22" s="12"/>
      <c r="D22" s="85">
        <v>1479.9999999999991</v>
      </c>
      <c r="E22" s="83">
        <v>71403.999999999971</v>
      </c>
      <c r="F22" s="86">
        <v>315</v>
      </c>
      <c r="G22" s="83"/>
      <c r="H22" s="85">
        <v>1164.9999999999991</v>
      </c>
      <c r="I22" s="83"/>
      <c r="J22" s="86">
        <v>93</v>
      </c>
      <c r="K22" s="83"/>
      <c r="L22" s="86">
        <v>759.00000000000045</v>
      </c>
      <c r="M22" s="83"/>
      <c r="N22" s="86">
        <v>312.9999999999996</v>
      </c>
      <c r="O22" s="83"/>
      <c r="P22" s="85">
        <v>34536.999999999956</v>
      </c>
      <c r="Q22" s="83"/>
      <c r="R22" s="86">
        <v>191.00000000000014</v>
      </c>
      <c r="S22" s="80"/>
      <c r="T22" s="86">
        <v>9660.0000000000218</v>
      </c>
      <c r="U22" s="80"/>
      <c r="V22" s="86">
        <v>24686</v>
      </c>
    </row>
    <row r="23" spans="2:22" ht="19.5" customHeight="1" x14ac:dyDescent="0.25">
      <c r="B23" s="17" t="s">
        <v>56</v>
      </c>
      <c r="C23" s="12"/>
      <c r="D23" s="85">
        <v>296.00000000000011</v>
      </c>
      <c r="E23" s="83">
        <v>18607.999999999993</v>
      </c>
      <c r="F23" s="86">
        <v>89</v>
      </c>
      <c r="G23" s="83"/>
      <c r="H23" s="85">
        <v>207.00000000000009</v>
      </c>
      <c r="I23" s="83"/>
      <c r="J23" s="86">
        <v>18</v>
      </c>
      <c r="K23" s="83"/>
      <c r="L23" s="86">
        <v>117</v>
      </c>
      <c r="M23" s="83"/>
      <c r="N23" s="86">
        <v>72</v>
      </c>
      <c r="O23" s="83"/>
      <c r="P23" s="85">
        <v>9096.9999999999982</v>
      </c>
      <c r="Q23" s="83"/>
      <c r="R23" s="86">
        <v>35</v>
      </c>
      <c r="S23" s="80"/>
      <c r="T23" s="86">
        <v>1695.9999999999998</v>
      </c>
      <c r="U23" s="80"/>
      <c r="V23" s="86">
        <v>7365.9999999999955</v>
      </c>
    </row>
    <row r="24" spans="2:22" ht="19.5" customHeight="1" x14ac:dyDescent="0.25">
      <c r="B24" s="17" t="s">
        <v>57</v>
      </c>
      <c r="C24" s="12"/>
      <c r="D24" s="85">
        <v>4781.0000000000027</v>
      </c>
      <c r="E24" s="83">
        <v>181413.9999999998</v>
      </c>
      <c r="F24" s="86">
        <v>958.00000000000239</v>
      </c>
      <c r="G24" s="83"/>
      <c r="H24" s="85">
        <v>3823.0000000000005</v>
      </c>
      <c r="I24" s="83"/>
      <c r="J24" s="86">
        <v>454.99999999999926</v>
      </c>
      <c r="K24" s="83"/>
      <c r="L24" s="86">
        <v>2597.999999999995</v>
      </c>
      <c r="M24" s="83"/>
      <c r="N24" s="86">
        <v>770.00000000000102</v>
      </c>
      <c r="O24" s="83"/>
      <c r="P24" s="85">
        <v>86883.999999999796</v>
      </c>
      <c r="Q24" s="83"/>
      <c r="R24" s="86">
        <v>972.99999999999932</v>
      </c>
      <c r="S24" s="80"/>
      <c r="T24" s="86">
        <v>31720.999999999996</v>
      </c>
      <c r="U24" s="80"/>
      <c r="V24" s="86">
        <v>54190</v>
      </c>
    </row>
    <row r="25" spans="2:22" ht="19.5" customHeight="1" x14ac:dyDescent="0.25">
      <c r="B25" s="17" t="s">
        <v>58</v>
      </c>
      <c r="C25" s="12"/>
      <c r="D25" s="85">
        <v>11812.000000000004</v>
      </c>
      <c r="E25" s="83">
        <v>570138.00000000035</v>
      </c>
      <c r="F25" s="86">
        <v>2860.0000000000009</v>
      </c>
      <c r="G25" s="83"/>
      <c r="H25" s="85">
        <v>8952.0000000000018</v>
      </c>
      <c r="I25" s="83"/>
      <c r="J25" s="86">
        <v>861.00000000000011</v>
      </c>
      <c r="K25" s="83"/>
      <c r="L25" s="86">
        <v>5629.9999999999873</v>
      </c>
      <c r="M25" s="83"/>
      <c r="N25" s="86">
        <v>2461.0000000000009</v>
      </c>
      <c r="O25" s="83"/>
      <c r="P25" s="85">
        <v>276117.00000000029</v>
      </c>
      <c r="Q25" s="83"/>
      <c r="R25" s="86">
        <v>1751.9999999999998</v>
      </c>
      <c r="S25" s="80"/>
      <c r="T25" s="86">
        <v>71779</v>
      </c>
      <c r="U25" s="80"/>
      <c r="V25" s="86">
        <v>202586.00000000006</v>
      </c>
    </row>
    <row r="26" spans="2:22" ht="19.5" customHeight="1" x14ac:dyDescent="0.25">
      <c r="B26" s="17" t="s">
        <v>59</v>
      </c>
      <c r="C26" s="12"/>
      <c r="D26" s="85">
        <v>172</v>
      </c>
      <c r="E26" s="83">
        <v>8572.0000000000018</v>
      </c>
      <c r="F26" s="86">
        <v>49</v>
      </c>
      <c r="G26" s="83"/>
      <c r="H26" s="85">
        <v>123</v>
      </c>
      <c r="I26" s="83"/>
      <c r="J26" s="86">
        <v>7</v>
      </c>
      <c r="K26" s="83"/>
      <c r="L26" s="86">
        <v>71.000000000000014</v>
      </c>
      <c r="M26" s="83"/>
      <c r="N26" s="86">
        <v>45</v>
      </c>
      <c r="O26" s="83"/>
      <c r="P26" s="85">
        <v>4163.0000000000018</v>
      </c>
      <c r="Q26" s="83"/>
      <c r="R26" s="86">
        <v>16</v>
      </c>
      <c r="S26" s="80"/>
      <c r="T26" s="86">
        <v>970</v>
      </c>
      <c r="U26" s="80"/>
      <c r="V26" s="86">
        <v>3177</v>
      </c>
    </row>
    <row r="27" spans="2:22" ht="19.5" customHeight="1" x14ac:dyDescent="0.25">
      <c r="B27" s="17" t="s">
        <v>60</v>
      </c>
      <c r="C27" s="12"/>
      <c r="D27" s="85">
        <v>15519.000000000029</v>
      </c>
      <c r="E27" s="83">
        <v>707632.00000000093</v>
      </c>
      <c r="F27" s="86">
        <v>3692.9999999999995</v>
      </c>
      <c r="G27" s="83"/>
      <c r="H27" s="85">
        <v>11826.000000000029</v>
      </c>
      <c r="I27" s="83"/>
      <c r="J27" s="86">
        <v>1074.0000000000032</v>
      </c>
      <c r="K27" s="83"/>
      <c r="L27" s="86">
        <v>7673.9999999999882</v>
      </c>
      <c r="M27" s="83"/>
      <c r="N27" s="86">
        <v>3077.9999999999918</v>
      </c>
      <c r="O27" s="83"/>
      <c r="P27" s="85">
        <v>341990.0000000007</v>
      </c>
      <c r="Q27" s="83"/>
      <c r="R27" s="86">
        <v>2197.0000000000005</v>
      </c>
      <c r="S27" s="80"/>
      <c r="T27" s="86">
        <v>103701.99999999983</v>
      </c>
      <c r="U27" s="80"/>
      <c r="V27" s="86">
        <v>236091.00000000038</v>
      </c>
    </row>
    <row r="28" spans="2:22" ht="19.5" customHeight="1" x14ac:dyDescent="0.25">
      <c r="B28" s="17" t="s">
        <v>61</v>
      </c>
      <c r="C28" s="12"/>
      <c r="D28" s="85">
        <v>2626.9999999999964</v>
      </c>
      <c r="E28" s="83">
        <v>122567.99999999994</v>
      </c>
      <c r="F28" s="86">
        <v>650.00000000000023</v>
      </c>
      <c r="G28" s="83"/>
      <c r="H28" s="85">
        <v>1976.9999999999961</v>
      </c>
      <c r="I28" s="83"/>
      <c r="J28" s="86">
        <v>158.00000000000003</v>
      </c>
      <c r="K28" s="83"/>
      <c r="L28" s="86">
        <v>1297.9999999999977</v>
      </c>
      <c r="M28" s="83"/>
      <c r="N28" s="86">
        <v>521.0000000000008</v>
      </c>
      <c r="O28" s="83"/>
      <c r="P28" s="85">
        <v>59306.999999999978</v>
      </c>
      <c r="Q28" s="83"/>
      <c r="R28" s="86">
        <v>324</v>
      </c>
      <c r="S28" s="80"/>
      <c r="T28" s="86">
        <v>17206.000000000011</v>
      </c>
      <c r="U28" s="80"/>
      <c r="V28" s="86">
        <v>41776.999999999964</v>
      </c>
    </row>
    <row r="29" spans="2:22" ht="19.5" customHeight="1" x14ac:dyDescent="0.25">
      <c r="B29" s="17" t="s">
        <v>62</v>
      </c>
      <c r="C29" s="55"/>
      <c r="D29" s="85">
        <v>3258.0000000000005</v>
      </c>
      <c r="E29" s="83">
        <v>142885.99999999997</v>
      </c>
      <c r="F29" s="86">
        <v>907.00000000000091</v>
      </c>
      <c r="G29" s="83"/>
      <c r="H29" s="85">
        <v>2350.9999999999995</v>
      </c>
      <c r="I29" s="83"/>
      <c r="J29" s="86">
        <v>283</v>
      </c>
      <c r="K29" s="83"/>
      <c r="L29" s="86">
        <v>1438.0000000000009</v>
      </c>
      <c r="M29" s="83"/>
      <c r="N29" s="86">
        <v>629.99999999999909</v>
      </c>
      <c r="O29" s="83"/>
      <c r="P29" s="85">
        <v>69092.000000000015</v>
      </c>
      <c r="Q29" s="83"/>
      <c r="R29" s="86">
        <v>583.00000000000068</v>
      </c>
      <c r="S29" s="80"/>
      <c r="T29" s="86">
        <v>18425.999999999978</v>
      </c>
      <c r="U29" s="80"/>
      <c r="V29" s="86">
        <v>50082.999999999978</v>
      </c>
    </row>
    <row r="30" spans="2:22" ht="19.5" customHeight="1" x14ac:dyDescent="0.25">
      <c r="B30" s="17" t="s">
        <v>63</v>
      </c>
      <c r="C30" s="12"/>
      <c r="D30" s="85">
        <v>1436.0000000000005</v>
      </c>
      <c r="E30" s="83">
        <v>68320.000000000015</v>
      </c>
      <c r="F30" s="86">
        <v>450.99999999999972</v>
      </c>
      <c r="G30" s="83"/>
      <c r="H30" s="85">
        <v>985.00000000000068</v>
      </c>
      <c r="I30" s="83"/>
      <c r="J30" s="86">
        <v>70.999999999999929</v>
      </c>
      <c r="K30" s="83"/>
      <c r="L30" s="86">
        <v>606.00000000000114</v>
      </c>
      <c r="M30" s="83"/>
      <c r="N30" s="86">
        <v>307.99999999999983</v>
      </c>
      <c r="O30" s="83"/>
      <c r="P30" s="85">
        <v>33175.000000000007</v>
      </c>
      <c r="Q30" s="83"/>
      <c r="R30" s="86">
        <v>143.99999999999991</v>
      </c>
      <c r="S30" s="80"/>
      <c r="T30" s="86">
        <v>8460.0000000000036</v>
      </c>
      <c r="U30" s="80"/>
      <c r="V30" s="86">
        <v>24571.000000000004</v>
      </c>
    </row>
    <row r="31" spans="2:22" ht="19.5" customHeight="1" x14ac:dyDescent="0.25">
      <c r="B31" s="17" t="s">
        <v>64</v>
      </c>
      <c r="C31" s="12"/>
      <c r="D31" s="85">
        <v>549</v>
      </c>
      <c r="E31" s="83">
        <v>31966</v>
      </c>
      <c r="F31" s="86">
        <v>122.00000000000004</v>
      </c>
      <c r="G31" s="83"/>
      <c r="H31" s="85">
        <v>427</v>
      </c>
      <c r="I31" s="83"/>
      <c r="J31" s="86">
        <v>17</v>
      </c>
      <c r="K31" s="83"/>
      <c r="L31" s="86">
        <v>257</v>
      </c>
      <c r="M31" s="83"/>
      <c r="N31" s="86">
        <v>153</v>
      </c>
      <c r="O31" s="83"/>
      <c r="P31" s="85">
        <v>15555.999999999995</v>
      </c>
      <c r="Q31" s="83"/>
      <c r="R31" s="86">
        <v>28.000000000000011</v>
      </c>
      <c r="S31" s="80"/>
      <c r="T31" s="86">
        <v>3922</v>
      </c>
      <c r="U31" s="80"/>
      <c r="V31" s="86">
        <v>11606.000000000005</v>
      </c>
    </row>
    <row r="32" spans="2:22" ht="19.5" customHeight="1" x14ac:dyDescent="0.25">
      <c r="B32" s="17" t="s">
        <v>65</v>
      </c>
      <c r="C32" s="12"/>
      <c r="D32" s="85">
        <v>2068</v>
      </c>
      <c r="E32" s="83">
        <v>102668</v>
      </c>
      <c r="F32" s="86">
        <v>610.99999999999977</v>
      </c>
      <c r="G32" s="83"/>
      <c r="H32" s="85">
        <v>1457</v>
      </c>
      <c r="I32" s="83"/>
      <c r="J32" s="86">
        <v>89</v>
      </c>
      <c r="K32" s="83"/>
      <c r="L32" s="86">
        <v>917.99999999999829</v>
      </c>
      <c r="M32" s="83"/>
      <c r="N32" s="86">
        <v>450</v>
      </c>
      <c r="O32" s="83"/>
      <c r="P32" s="85">
        <v>49876.999999999978</v>
      </c>
      <c r="Q32" s="83"/>
      <c r="R32" s="86">
        <v>188</v>
      </c>
      <c r="S32" s="80"/>
      <c r="T32" s="86">
        <v>12940.000000000002</v>
      </c>
      <c r="U32" s="80"/>
      <c r="V32" s="86">
        <v>36749.000000000015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3.7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388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D37" s="44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P8:V8"/>
    <mergeCell ref="D10:D12"/>
    <mergeCell ref="F10:F12"/>
    <mergeCell ref="H10:N10"/>
    <mergeCell ref="P10:V10"/>
  </mergeCells>
  <pageMargins left="0.31496062992125984" right="0" top="0.35433070866141736" bottom="0" header="0.31496062992125984" footer="0.31496062992125984"/>
  <pageSetup paperSize="9" scale="95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W52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9.28515625" style="28" customWidth="1"/>
    <col min="6" max="6" width="0.85546875" style="28" customWidth="1"/>
    <col min="7" max="7" width="10" style="28" customWidth="1"/>
    <col min="8" max="8" width="0.85546875" style="28" customWidth="1"/>
    <col min="9" max="9" width="8.140625" style="28" customWidth="1"/>
    <col min="10" max="10" width="0.85546875" style="28" customWidth="1"/>
    <col min="11" max="11" width="9.28515625" style="28" customWidth="1"/>
    <col min="12" max="12" width="0.85546875" style="28" customWidth="1"/>
    <col min="13" max="13" width="9.140625" style="28" customWidth="1"/>
    <col min="14" max="14" width="0.85546875" style="28" customWidth="1"/>
    <col min="15" max="15" width="11.7109375" style="28" customWidth="1"/>
    <col min="16" max="16" width="0.85546875" style="29" customWidth="1"/>
    <col min="17" max="17" width="8.28515625" style="28" customWidth="1"/>
    <col min="18" max="18" width="0.85546875" style="29" customWidth="1"/>
    <col min="19" max="19" width="9.42578125" style="28" customWidth="1"/>
    <col min="20" max="20" width="0.85546875" style="28" customWidth="1"/>
    <col min="21" max="21" width="10.5703125" style="28" customWidth="1"/>
    <col min="22" max="22" width="0.85546875" style="28" customWidth="1"/>
    <col min="23" max="23" width="11.7109375" style="28" customWidth="1"/>
    <col min="24" max="16384" width="9.140625" style="28"/>
  </cols>
  <sheetData>
    <row r="2" spans="2:23" ht="15" x14ac:dyDescent="0.25">
      <c r="C2" s="27"/>
      <c r="E2" s="27"/>
      <c r="G2" s="27"/>
      <c r="W2" s="27" t="s">
        <v>323</v>
      </c>
    </row>
    <row r="3" spans="2:23" ht="39" customHeight="1" x14ac:dyDescent="0.25">
      <c r="B3" s="140" t="s">
        <v>392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2:23" ht="3.75" customHeight="1" x14ac:dyDescent="0.25"/>
    <row r="5" spans="2:23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</row>
    <row r="6" spans="2:23" ht="15" customHeight="1" x14ac:dyDescent="0.25">
      <c r="B6" s="141" t="s">
        <v>45</v>
      </c>
      <c r="C6" s="141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65"/>
      <c r="S6" s="57"/>
      <c r="T6" s="57"/>
      <c r="U6" s="57"/>
      <c r="V6" s="57"/>
      <c r="W6" s="64" t="s">
        <v>356</v>
      </c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3" ht="15.75" customHeight="1" x14ac:dyDescent="0.2">
      <c r="B8" s="148" t="s">
        <v>43</v>
      </c>
      <c r="C8" s="148"/>
      <c r="D8" s="54"/>
      <c r="E8" s="149" t="s">
        <v>345</v>
      </c>
      <c r="F8" s="149"/>
      <c r="G8" s="149"/>
      <c r="H8" s="150"/>
      <c r="I8" s="150"/>
      <c r="J8" s="150"/>
      <c r="K8" s="150"/>
      <c r="L8" s="150"/>
      <c r="M8" s="150"/>
      <c r="N8" s="150"/>
      <c r="O8" s="150"/>
      <c r="P8" s="74"/>
      <c r="Q8" s="149" t="s">
        <v>348</v>
      </c>
      <c r="R8" s="149"/>
      <c r="S8" s="149"/>
      <c r="T8" s="149"/>
      <c r="U8" s="149"/>
      <c r="V8" s="149"/>
      <c r="W8" s="149"/>
    </row>
    <row r="9" spans="2:23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4.25" customHeight="1" x14ac:dyDescent="0.2">
      <c r="B10" s="148"/>
      <c r="C10" s="148"/>
      <c r="D10" s="54"/>
      <c r="E10" s="153" t="s">
        <v>20</v>
      </c>
      <c r="F10" s="66"/>
      <c r="G10" s="154" t="s">
        <v>349</v>
      </c>
      <c r="H10" s="66"/>
      <c r="I10" s="153" t="s">
        <v>350</v>
      </c>
      <c r="J10" s="153"/>
      <c r="K10" s="153"/>
      <c r="L10" s="153"/>
      <c r="M10" s="153"/>
      <c r="N10" s="153"/>
      <c r="O10" s="153"/>
      <c r="P10" s="26"/>
      <c r="Q10" s="153" t="s">
        <v>350</v>
      </c>
      <c r="R10" s="153"/>
      <c r="S10" s="153"/>
      <c r="T10" s="153"/>
      <c r="U10" s="153"/>
      <c r="V10" s="153"/>
      <c r="W10" s="153"/>
    </row>
    <row r="11" spans="2:23" s="29" customFormat="1" ht="3.75" customHeight="1" x14ac:dyDescent="0.2">
      <c r="B11" s="148"/>
      <c r="C11" s="148"/>
      <c r="D11" s="54"/>
      <c r="E11" s="153"/>
      <c r="F11" s="60"/>
      <c r="G11" s="154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49"/>
      <c r="S11" s="67"/>
      <c r="T11" s="60"/>
      <c r="U11" s="67"/>
      <c r="V11" s="60"/>
      <c r="W11" s="67"/>
    </row>
    <row r="12" spans="2:23" s="31" customFormat="1" ht="22.5" customHeight="1" x14ac:dyDescent="0.2">
      <c r="B12" s="148"/>
      <c r="C12" s="148"/>
      <c r="D12" s="54"/>
      <c r="E12" s="153"/>
      <c r="F12" s="66"/>
      <c r="G12" s="154"/>
      <c r="H12" s="66"/>
      <c r="I12" s="38" t="s">
        <v>367</v>
      </c>
      <c r="J12" s="66"/>
      <c r="K12" s="38" t="s">
        <v>346</v>
      </c>
      <c r="L12" s="66"/>
      <c r="M12" s="38" t="s">
        <v>347</v>
      </c>
      <c r="N12" s="66"/>
      <c r="O12" s="38" t="s">
        <v>352</v>
      </c>
      <c r="P12" s="26"/>
      <c r="Q12" s="38" t="s">
        <v>367</v>
      </c>
      <c r="R12" s="26"/>
      <c r="S12" s="38" t="s">
        <v>346</v>
      </c>
      <c r="T12" s="66"/>
      <c r="U12" s="38" t="s">
        <v>347</v>
      </c>
      <c r="V12" s="66"/>
      <c r="W12" s="38" t="s">
        <v>352</v>
      </c>
    </row>
    <row r="13" spans="2:23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42"/>
      <c r="S13" s="42"/>
      <c r="T13" s="32"/>
      <c r="U13" s="42"/>
      <c r="V13" s="32"/>
      <c r="W13" s="42"/>
    </row>
    <row r="14" spans="2:23" ht="20.25" customHeight="1" x14ac:dyDescent="0.25">
      <c r="C14" s="5" t="s">
        <v>20</v>
      </c>
      <c r="D14" s="43"/>
      <c r="E14" s="85">
        <f>+G14+I14</f>
        <v>33970.999999999971</v>
      </c>
      <c r="F14" s="79"/>
      <c r="G14" s="85">
        <v>10990.000000000011</v>
      </c>
      <c r="H14" s="79"/>
      <c r="I14" s="85">
        <v>22980.999999999956</v>
      </c>
      <c r="J14" s="79"/>
      <c r="K14" s="85">
        <v>2217.0000000000068</v>
      </c>
      <c r="L14" s="79"/>
      <c r="M14" s="85">
        <v>15176.999999999995</v>
      </c>
      <c r="N14" s="79"/>
      <c r="O14" s="85">
        <v>5586.9999999999727</v>
      </c>
      <c r="P14" s="79"/>
      <c r="Q14" s="85">
        <v>615245.00000000105</v>
      </c>
      <c r="R14" s="79"/>
      <c r="S14" s="85">
        <v>4488.9999999999791</v>
      </c>
      <c r="T14" s="79"/>
      <c r="U14" s="85">
        <v>195138.99999999988</v>
      </c>
      <c r="V14" s="79"/>
      <c r="W14" s="85">
        <v>415617.00000000285</v>
      </c>
    </row>
    <row r="15" spans="2:23" ht="20.25" customHeight="1" x14ac:dyDescent="0.25">
      <c r="B15" s="8" t="s">
        <v>21</v>
      </c>
      <c r="C15" s="9" t="s">
        <v>27</v>
      </c>
      <c r="D15" s="9"/>
      <c r="E15" s="85">
        <f t="shared" ref="E15:E35" si="0">+G15+I15</f>
        <v>403.99999999999983</v>
      </c>
      <c r="F15" s="83"/>
      <c r="G15" s="86">
        <v>69</v>
      </c>
      <c r="H15" s="83"/>
      <c r="I15" s="85">
        <v>334.99999999999983</v>
      </c>
      <c r="J15" s="83"/>
      <c r="K15" s="86">
        <v>32.00000000000005</v>
      </c>
      <c r="L15" s="83"/>
      <c r="M15" s="86">
        <v>215.00000000000003</v>
      </c>
      <c r="N15" s="83"/>
      <c r="O15" s="86">
        <v>88.000000000000114</v>
      </c>
      <c r="P15" s="83"/>
      <c r="Q15" s="85">
        <v>9380.0000000000091</v>
      </c>
      <c r="R15" s="83"/>
      <c r="S15" s="86">
        <v>64.000000000000085</v>
      </c>
      <c r="T15" s="83"/>
      <c r="U15" s="86">
        <v>2857</v>
      </c>
      <c r="V15" s="83"/>
      <c r="W15" s="86">
        <v>6459.0000000000009</v>
      </c>
    </row>
    <row r="16" spans="2:23" ht="20.25" customHeight="1" x14ac:dyDescent="0.25">
      <c r="B16" s="10" t="s">
        <v>0</v>
      </c>
      <c r="C16" s="11" t="s">
        <v>22</v>
      </c>
      <c r="D16" s="9"/>
      <c r="E16" s="85">
        <f t="shared" si="0"/>
        <v>12.000000000000002</v>
      </c>
      <c r="F16" s="83"/>
      <c r="G16" s="86">
        <v>1.0000000000000002</v>
      </c>
      <c r="H16" s="83"/>
      <c r="I16" s="85">
        <v>11.000000000000002</v>
      </c>
      <c r="J16" s="83"/>
      <c r="K16" s="86">
        <v>0</v>
      </c>
      <c r="L16" s="83"/>
      <c r="M16" s="86">
        <v>5</v>
      </c>
      <c r="N16" s="83"/>
      <c r="O16" s="86">
        <v>6</v>
      </c>
      <c r="P16" s="83"/>
      <c r="Q16" s="85">
        <v>690.00000000000034</v>
      </c>
      <c r="R16" s="83"/>
      <c r="S16" s="86">
        <v>0</v>
      </c>
      <c r="T16" s="83"/>
      <c r="U16" s="86">
        <v>75.000000000000028</v>
      </c>
      <c r="V16" s="83"/>
      <c r="W16" s="86">
        <v>615</v>
      </c>
    </row>
    <row r="17" spans="2:23" ht="20.25" customHeight="1" x14ac:dyDescent="0.25">
      <c r="B17" s="10" t="s">
        <v>1</v>
      </c>
      <c r="C17" s="11" t="s">
        <v>23</v>
      </c>
      <c r="D17" s="9"/>
      <c r="E17" s="85">
        <f t="shared" si="0"/>
        <v>8480.9999999999909</v>
      </c>
      <c r="F17" s="83"/>
      <c r="G17" s="86">
        <v>2688.9999999999968</v>
      </c>
      <c r="H17" s="83"/>
      <c r="I17" s="85">
        <v>5791.9999999999936</v>
      </c>
      <c r="J17" s="83"/>
      <c r="K17" s="86">
        <v>523.99999999999886</v>
      </c>
      <c r="L17" s="83"/>
      <c r="M17" s="86">
        <v>3931.0000000000018</v>
      </c>
      <c r="N17" s="83"/>
      <c r="O17" s="86">
        <v>1336.9999999999989</v>
      </c>
      <c r="P17" s="83"/>
      <c r="Q17" s="85">
        <v>146657.00000000006</v>
      </c>
      <c r="R17" s="83"/>
      <c r="S17" s="86">
        <v>1052.9999999999984</v>
      </c>
      <c r="T17" s="83"/>
      <c r="U17" s="86">
        <v>50555.000000000051</v>
      </c>
      <c r="V17" s="83"/>
      <c r="W17" s="86">
        <v>95049.000000000247</v>
      </c>
    </row>
    <row r="18" spans="2:23" ht="20.25" customHeight="1" x14ac:dyDescent="0.25">
      <c r="B18" s="8" t="s">
        <v>2</v>
      </c>
      <c r="C18" s="9" t="s">
        <v>30</v>
      </c>
      <c r="D18" s="9"/>
      <c r="E18" s="85">
        <f t="shared" si="0"/>
        <v>6.0000000000000009</v>
      </c>
      <c r="F18" s="83"/>
      <c r="G18" s="86">
        <v>4</v>
      </c>
      <c r="H18" s="83"/>
      <c r="I18" s="85">
        <v>2.0000000000000009</v>
      </c>
      <c r="J18" s="83"/>
      <c r="K18" s="86">
        <v>1.0000000000000004</v>
      </c>
      <c r="L18" s="83"/>
      <c r="M18" s="86">
        <v>0</v>
      </c>
      <c r="N18" s="83"/>
      <c r="O18" s="86">
        <v>1.0000000000000002</v>
      </c>
      <c r="P18" s="83"/>
      <c r="Q18" s="85">
        <v>73</v>
      </c>
      <c r="R18" s="83"/>
      <c r="S18" s="86">
        <v>1.0000000000000004</v>
      </c>
      <c r="T18" s="83"/>
      <c r="U18" s="86">
        <v>0</v>
      </c>
      <c r="V18" s="83"/>
      <c r="W18" s="86">
        <v>72</v>
      </c>
    </row>
    <row r="19" spans="2:23" ht="20.25" customHeight="1" x14ac:dyDescent="0.25">
      <c r="B19" s="10" t="s">
        <v>3</v>
      </c>
      <c r="C19" s="11" t="s">
        <v>28</v>
      </c>
      <c r="D19" s="9"/>
      <c r="E19" s="85">
        <f t="shared" si="0"/>
        <v>235.00000000000014</v>
      </c>
      <c r="F19" s="83"/>
      <c r="G19" s="86">
        <v>65.000000000000028</v>
      </c>
      <c r="H19" s="83"/>
      <c r="I19" s="85">
        <v>170.00000000000011</v>
      </c>
      <c r="J19" s="83"/>
      <c r="K19" s="86">
        <v>17.000000000000004</v>
      </c>
      <c r="L19" s="83"/>
      <c r="M19" s="86">
        <v>119.00000000000006</v>
      </c>
      <c r="N19" s="83"/>
      <c r="O19" s="86">
        <v>34</v>
      </c>
      <c r="P19" s="83"/>
      <c r="Q19" s="85">
        <v>3553.9999999999959</v>
      </c>
      <c r="R19" s="83"/>
      <c r="S19" s="86">
        <v>37</v>
      </c>
      <c r="T19" s="83"/>
      <c r="U19" s="86">
        <v>1453.9999999999993</v>
      </c>
      <c r="V19" s="83"/>
      <c r="W19" s="86">
        <v>2062.9999999999986</v>
      </c>
    </row>
    <row r="20" spans="2:23" ht="20.25" customHeight="1" x14ac:dyDescent="0.25">
      <c r="B20" s="8" t="s">
        <v>4</v>
      </c>
      <c r="C20" s="9" t="s">
        <v>24</v>
      </c>
      <c r="D20" s="9"/>
      <c r="E20" s="85">
        <f t="shared" si="0"/>
        <v>192.99999999999974</v>
      </c>
      <c r="F20" s="83"/>
      <c r="G20" s="86">
        <v>51</v>
      </c>
      <c r="H20" s="83"/>
      <c r="I20" s="85">
        <v>141.99999999999974</v>
      </c>
      <c r="J20" s="83"/>
      <c r="K20" s="86">
        <v>9.000000000000032</v>
      </c>
      <c r="L20" s="83"/>
      <c r="M20" s="86">
        <v>93.000000000000199</v>
      </c>
      <c r="N20" s="83"/>
      <c r="O20" s="86">
        <v>40.000000000000021</v>
      </c>
      <c r="P20" s="83"/>
      <c r="Q20" s="85">
        <v>5093.9999999999982</v>
      </c>
      <c r="R20" s="83"/>
      <c r="S20" s="86">
        <v>20.000000000000007</v>
      </c>
      <c r="T20" s="83"/>
      <c r="U20" s="86">
        <v>1443.0000000000023</v>
      </c>
      <c r="V20" s="83"/>
      <c r="W20" s="86">
        <v>3631.0000000000045</v>
      </c>
    </row>
    <row r="21" spans="2:23" ht="20.25" customHeight="1" x14ac:dyDescent="0.25">
      <c r="B21" s="8" t="s">
        <v>5</v>
      </c>
      <c r="C21" s="12" t="s">
        <v>176</v>
      </c>
      <c r="D21" s="12"/>
      <c r="E21" s="85">
        <f t="shared" si="0"/>
        <v>6333.99999999998</v>
      </c>
      <c r="F21" s="83"/>
      <c r="G21" s="86">
        <v>1820.9999999999968</v>
      </c>
      <c r="H21" s="83"/>
      <c r="I21" s="85">
        <v>4512.9999999999836</v>
      </c>
      <c r="J21" s="83"/>
      <c r="K21" s="86">
        <v>573.00000000000091</v>
      </c>
      <c r="L21" s="83"/>
      <c r="M21" s="86">
        <v>3082.999999999985</v>
      </c>
      <c r="N21" s="83"/>
      <c r="O21" s="86">
        <v>857.00000000000034</v>
      </c>
      <c r="P21" s="83"/>
      <c r="Q21" s="85">
        <v>100742.99999999972</v>
      </c>
      <c r="R21" s="83"/>
      <c r="S21" s="86">
        <v>1219.9999999999957</v>
      </c>
      <c r="T21" s="83"/>
      <c r="U21" s="86">
        <v>36988.000000000102</v>
      </c>
      <c r="V21" s="83"/>
      <c r="W21" s="86">
        <v>62534.999999999971</v>
      </c>
    </row>
    <row r="22" spans="2:23" ht="20.25" customHeight="1" x14ac:dyDescent="0.25">
      <c r="B22" s="8" t="s">
        <v>6</v>
      </c>
      <c r="C22" s="12" t="s">
        <v>25</v>
      </c>
      <c r="D22" s="12"/>
      <c r="E22" s="85">
        <f t="shared" si="0"/>
        <v>1221.0000000000014</v>
      </c>
      <c r="F22" s="83"/>
      <c r="G22" s="86">
        <v>234.0000000000004</v>
      </c>
      <c r="H22" s="83"/>
      <c r="I22" s="85">
        <v>987.00000000000102</v>
      </c>
      <c r="J22" s="83"/>
      <c r="K22" s="86">
        <v>125.0000000000002</v>
      </c>
      <c r="L22" s="83"/>
      <c r="M22" s="86">
        <v>673.99999999999909</v>
      </c>
      <c r="N22" s="83"/>
      <c r="O22" s="86">
        <v>188.00000000000006</v>
      </c>
      <c r="P22" s="83"/>
      <c r="Q22" s="85">
        <v>23335.00000000004</v>
      </c>
      <c r="R22" s="83"/>
      <c r="S22" s="86">
        <v>265.99999999999972</v>
      </c>
      <c r="T22" s="83"/>
      <c r="U22" s="86">
        <v>7788.9999999999973</v>
      </c>
      <c r="V22" s="83"/>
      <c r="W22" s="86">
        <v>15280.000000000007</v>
      </c>
    </row>
    <row r="23" spans="2:23" ht="20.25" customHeight="1" x14ac:dyDescent="0.25">
      <c r="B23" s="8" t="s">
        <v>7</v>
      </c>
      <c r="C23" s="12" t="s">
        <v>35</v>
      </c>
      <c r="D23" s="12"/>
      <c r="E23" s="85">
        <f t="shared" si="0"/>
        <v>2939</v>
      </c>
      <c r="F23" s="83"/>
      <c r="G23" s="86">
        <v>616.00000000000068</v>
      </c>
      <c r="H23" s="83"/>
      <c r="I23" s="85">
        <v>2322.9999999999995</v>
      </c>
      <c r="J23" s="83"/>
      <c r="K23" s="86">
        <v>193</v>
      </c>
      <c r="L23" s="83"/>
      <c r="M23" s="86">
        <v>1601.0000000000009</v>
      </c>
      <c r="N23" s="83"/>
      <c r="O23" s="86">
        <v>528.9999999999992</v>
      </c>
      <c r="P23" s="83"/>
      <c r="Q23" s="85">
        <v>61420.999999999985</v>
      </c>
      <c r="R23" s="83"/>
      <c r="S23" s="86">
        <v>346.99999999999955</v>
      </c>
      <c r="T23" s="83"/>
      <c r="U23" s="86">
        <v>20964.999999999967</v>
      </c>
      <c r="V23" s="83"/>
      <c r="W23" s="86">
        <v>40108.999999999985</v>
      </c>
    </row>
    <row r="24" spans="2:23" ht="20.25" customHeight="1" x14ac:dyDescent="0.25">
      <c r="B24" s="8" t="s">
        <v>8</v>
      </c>
      <c r="C24" s="13" t="s">
        <v>31</v>
      </c>
      <c r="D24" s="12"/>
      <c r="E24" s="85">
        <f t="shared" si="0"/>
        <v>167.00000000000003</v>
      </c>
      <c r="F24" s="83"/>
      <c r="G24" s="86">
        <v>42.000000000000021</v>
      </c>
      <c r="H24" s="83"/>
      <c r="I24" s="85">
        <v>125</v>
      </c>
      <c r="J24" s="83"/>
      <c r="K24" s="86">
        <v>17</v>
      </c>
      <c r="L24" s="83"/>
      <c r="M24" s="86">
        <v>70</v>
      </c>
      <c r="N24" s="83"/>
      <c r="O24" s="86">
        <v>38.000000000000007</v>
      </c>
      <c r="P24" s="83"/>
      <c r="Q24" s="85">
        <v>3683.0000000000005</v>
      </c>
      <c r="R24" s="83"/>
      <c r="S24" s="86">
        <v>31</v>
      </c>
      <c r="T24" s="83"/>
      <c r="U24" s="86">
        <v>993.99999999999943</v>
      </c>
      <c r="V24" s="83"/>
      <c r="W24" s="86">
        <v>2657.9999999999991</v>
      </c>
    </row>
    <row r="25" spans="2:23" ht="20.25" customHeight="1" x14ac:dyDescent="0.25">
      <c r="B25" s="8" t="s">
        <v>9</v>
      </c>
      <c r="C25" s="13" t="s">
        <v>32</v>
      </c>
      <c r="D25" s="12"/>
      <c r="E25" s="85">
        <f t="shared" si="0"/>
        <v>272.99999999999989</v>
      </c>
      <c r="F25" s="83"/>
      <c r="G25" s="86">
        <v>97</v>
      </c>
      <c r="H25" s="83"/>
      <c r="I25" s="85">
        <v>175.99999999999991</v>
      </c>
      <c r="J25" s="83"/>
      <c r="K25" s="86">
        <v>40.000000000000036</v>
      </c>
      <c r="L25" s="83"/>
      <c r="M25" s="86">
        <v>83.000000000000028</v>
      </c>
      <c r="N25" s="83"/>
      <c r="O25" s="86">
        <v>53.000000000000014</v>
      </c>
      <c r="P25" s="83"/>
      <c r="Q25" s="85">
        <v>5226.9999999999991</v>
      </c>
      <c r="R25" s="83"/>
      <c r="S25" s="86">
        <v>61.000000000000007</v>
      </c>
      <c r="T25" s="83"/>
      <c r="U25" s="86">
        <v>1110.0000000000005</v>
      </c>
      <c r="V25" s="83"/>
      <c r="W25" s="86">
        <v>4056</v>
      </c>
    </row>
    <row r="26" spans="2:23" ht="20.25" customHeight="1" x14ac:dyDescent="0.25">
      <c r="B26" s="8" t="s">
        <v>10</v>
      </c>
      <c r="C26" s="13" t="s">
        <v>33</v>
      </c>
      <c r="D26" s="12"/>
      <c r="E26" s="85">
        <f t="shared" si="0"/>
        <v>49.000000000000007</v>
      </c>
      <c r="F26" s="83"/>
      <c r="G26" s="86">
        <v>10</v>
      </c>
      <c r="H26" s="83"/>
      <c r="I26" s="85">
        <v>39.000000000000007</v>
      </c>
      <c r="J26" s="83"/>
      <c r="K26" s="86">
        <v>0</v>
      </c>
      <c r="L26" s="83"/>
      <c r="M26" s="86">
        <v>19</v>
      </c>
      <c r="N26" s="83"/>
      <c r="O26" s="86">
        <v>20</v>
      </c>
      <c r="P26" s="83"/>
      <c r="Q26" s="85">
        <v>1855.9999999999995</v>
      </c>
      <c r="R26" s="83"/>
      <c r="S26" s="86">
        <v>0</v>
      </c>
      <c r="T26" s="83"/>
      <c r="U26" s="86">
        <v>243.00000000000003</v>
      </c>
      <c r="V26" s="83"/>
      <c r="W26" s="86">
        <v>1612.9999999999995</v>
      </c>
    </row>
    <row r="27" spans="2:23" ht="20.25" customHeight="1" x14ac:dyDescent="0.25">
      <c r="B27" s="8" t="s">
        <v>11</v>
      </c>
      <c r="C27" s="13" t="s">
        <v>36</v>
      </c>
      <c r="D27" s="12"/>
      <c r="E27" s="85">
        <f t="shared" si="0"/>
        <v>380.00000000000023</v>
      </c>
      <c r="F27" s="83"/>
      <c r="G27" s="86">
        <v>112.00000000000014</v>
      </c>
      <c r="H27" s="83"/>
      <c r="I27" s="85">
        <v>268.00000000000011</v>
      </c>
      <c r="J27" s="83"/>
      <c r="K27" s="86">
        <v>30</v>
      </c>
      <c r="L27" s="83"/>
      <c r="M27" s="86">
        <v>172.9999999999998</v>
      </c>
      <c r="N27" s="83"/>
      <c r="O27" s="86">
        <v>65.000000000000071</v>
      </c>
      <c r="P27" s="83"/>
      <c r="Q27" s="85">
        <v>6455.9999999999973</v>
      </c>
      <c r="R27" s="83"/>
      <c r="S27" s="86">
        <v>64.000000000000114</v>
      </c>
      <c r="T27" s="83"/>
      <c r="U27" s="86">
        <v>1838.9999999999973</v>
      </c>
      <c r="V27" s="83"/>
      <c r="W27" s="86">
        <v>4552.9999999999973</v>
      </c>
    </row>
    <row r="28" spans="2:23" ht="20.25" customHeight="1" x14ac:dyDescent="0.25">
      <c r="B28" s="8" t="s">
        <v>12</v>
      </c>
      <c r="C28" s="12" t="s">
        <v>34</v>
      </c>
      <c r="D28" s="12"/>
      <c r="E28" s="85">
        <f t="shared" si="0"/>
        <v>2035.0000000000014</v>
      </c>
      <c r="F28" s="83"/>
      <c r="G28" s="86">
        <v>524</v>
      </c>
      <c r="H28" s="83"/>
      <c r="I28" s="85">
        <v>1511.0000000000014</v>
      </c>
      <c r="J28" s="83"/>
      <c r="K28" s="86">
        <v>166.00000000000003</v>
      </c>
      <c r="L28" s="83"/>
      <c r="M28" s="86">
        <v>934.99999999999966</v>
      </c>
      <c r="N28" s="83"/>
      <c r="O28" s="86">
        <v>409.99999999999977</v>
      </c>
      <c r="P28" s="83"/>
      <c r="Q28" s="85">
        <v>44689.999999999956</v>
      </c>
      <c r="R28" s="83"/>
      <c r="S28" s="86">
        <v>260.99999999999977</v>
      </c>
      <c r="T28" s="83"/>
      <c r="U28" s="86">
        <v>11970.999999999985</v>
      </c>
      <c r="V28" s="83"/>
      <c r="W28" s="86">
        <v>32458.000000000004</v>
      </c>
    </row>
    <row r="29" spans="2:23" ht="20.25" customHeight="1" x14ac:dyDescent="0.25">
      <c r="B29" s="14" t="s">
        <v>13</v>
      </c>
      <c r="C29" s="15" t="s">
        <v>37</v>
      </c>
      <c r="D29" s="55"/>
      <c r="E29" s="85">
        <f t="shared" si="0"/>
        <v>179</v>
      </c>
      <c r="F29" s="83"/>
      <c r="G29" s="86">
        <v>56.000000000000007</v>
      </c>
      <c r="H29" s="83"/>
      <c r="I29" s="85">
        <v>123</v>
      </c>
      <c r="J29" s="83"/>
      <c r="K29" s="86">
        <v>8</v>
      </c>
      <c r="L29" s="83"/>
      <c r="M29" s="86">
        <v>62.000000000000021</v>
      </c>
      <c r="N29" s="83"/>
      <c r="O29" s="86">
        <v>53</v>
      </c>
      <c r="P29" s="83"/>
      <c r="Q29" s="85">
        <v>4982</v>
      </c>
      <c r="R29" s="83"/>
      <c r="S29" s="86">
        <v>11.000000000000002</v>
      </c>
      <c r="T29" s="83"/>
      <c r="U29" s="86">
        <v>919.00000000000034</v>
      </c>
      <c r="V29" s="83"/>
      <c r="W29" s="86">
        <v>4052.0000000000018</v>
      </c>
    </row>
    <row r="30" spans="2:23" ht="20.25" customHeight="1" x14ac:dyDescent="0.25">
      <c r="B30" s="8" t="s">
        <v>14</v>
      </c>
      <c r="C30" s="13" t="s">
        <v>26</v>
      </c>
      <c r="D30" s="12"/>
      <c r="E30" s="85">
        <f t="shared" si="0"/>
        <v>534.00000000000011</v>
      </c>
      <c r="F30" s="83"/>
      <c r="G30" s="86">
        <v>171.99999999999991</v>
      </c>
      <c r="H30" s="83"/>
      <c r="I30" s="85">
        <v>362.00000000000017</v>
      </c>
      <c r="J30" s="83"/>
      <c r="K30" s="86">
        <v>34.000000000000007</v>
      </c>
      <c r="L30" s="83"/>
      <c r="M30" s="86">
        <v>221</v>
      </c>
      <c r="N30" s="83"/>
      <c r="O30" s="86">
        <v>107</v>
      </c>
      <c r="P30" s="83"/>
      <c r="Q30" s="85">
        <v>11837.000000000004</v>
      </c>
      <c r="R30" s="83"/>
      <c r="S30" s="86">
        <v>70.000000000000028</v>
      </c>
      <c r="T30" s="83"/>
      <c r="U30" s="86">
        <v>2854</v>
      </c>
      <c r="V30" s="83"/>
      <c r="W30" s="86">
        <v>8912.9999999999982</v>
      </c>
    </row>
    <row r="31" spans="2:23" ht="20.25" customHeight="1" x14ac:dyDescent="0.25">
      <c r="B31" s="8" t="s">
        <v>15</v>
      </c>
      <c r="C31" s="13" t="s">
        <v>38</v>
      </c>
      <c r="D31" s="12"/>
      <c r="E31" s="85">
        <f t="shared" si="0"/>
        <v>9774</v>
      </c>
      <c r="F31" s="83"/>
      <c r="G31" s="86">
        <v>4270.0000000000009</v>
      </c>
      <c r="H31" s="83"/>
      <c r="I31" s="85">
        <v>5503.9999999999991</v>
      </c>
      <c r="J31" s="83"/>
      <c r="K31" s="86">
        <v>407.00000000000028</v>
      </c>
      <c r="L31" s="83"/>
      <c r="M31" s="86">
        <v>3496.0000000000036</v>
      </c>
      <c r="N31" s="83"/>
      <c r="O31" s="86">
        <v>1601.000000000002</v>
      </c>
      <c r="P31" s="83"/>
      <c r="Q31" s="85">
        <v>168967.99999999994</v>
      </c>
      <c r="R31" s="83"/>
      <c r="S31" s="86">
        <v>891</v>
      </c>
      <c r="T31" s="83"/>
      <c r="U31" s="86">
        <v>47508.999999999949</v>
      </c>
      <c r="V31" s="83"/>
      <c r="W31" s="86">
        <v>120567.99999999999</v>
      </c>
    </row>
    <row r="32" spans="2:23" ht="20.25" customHeight="1" x14ac:dyDescent="0.25">
      <c r="B32" s="8" t="s">
        <v>16</v>
      </c>
      <c r="C32" s="13" t="s">
        <v>39</v>
      </c>
      <c r="D32" s="12"/>
      <c r="E32" s="85">
        <f t="shared" si="0"/>
        <v>178</v>
      </c>
      <c r="F32" s="83"/>
      <c r="G32" s="86">
        <v>48</v>
      </c>
      <c r="H32" s="83"/>
      <c r="I32" s="85">
        <v>130</v>
      </c>
      <c r="J32" s="83"/>
      <c r="K32" s="86">
        <v>4.0000000000000009</v>
      </c>
      <c r="L32" s="83"/>
      <c r="M32" s="86">
        <v>96</v>
      </c>
      <c r="N32" s="83"/>
      <c r="O32" s="86">
        <v>30.000000000000004</v>
      </c>
      <c r="P32" s="83"/>
      <c r="Q32" s="85">
        <v>3165.0000000000005</v>
      </c>
      <c r="R32" s="83"/>
      <c r="S32" s="86">
        <v>7</v>
      </c>
      <c r="T32" s="83"/>
      <c r="U32" s="86">
        <v>1352.0000000000002</v>
      </c>
      <c r="V32" s="83"/>
      <c r="W32" s="86">
        <v>1805.9999999999995</v>
      </c>
    </row>
    <row r="33" spans="2:23" ht="20.25" customHeight="1" x14ac:dyDescent="0.25">
      <c r="B33" s="8" t="s">
        <v>17</v>
      </c>
      <c r="C33" s="13" t="s">
        <v>40</v>
      </c>
      <c r="D33" s="12"/>
      <c r="E33" s="85">
        <f t="shared" si="0"/>
        <v>576.99999999999977</v>
      </c>
      <c r="F33" s="83"/>
      <c r="G33" s="86">
        <v>109.00000000000003</v>
      </c>
      <c r="H33" s="83"/>
      <c r="I33" s="85">
        <v>467.99999999999972</v>
      </c>
      <c r="J33" s="83"/>
      <c r="K33" s="86">
        <v>37.000000000000007</v>
      </c>
      <c r="L33" s="83"/>
      <c r="M33" s="86">
        <v>301.00000000000034</v>
      </c>
      <c r="N33" s="83"/>
      <c r="O33" s="86">
        <v>130.00000000000006</v>
      </c>
      <c r="P33" s="83"/>
      <c r="Q33" s="85">
        <v>13434.000000000007</v>
      </c>
      <c r="R33" s="83"/>
      <c r="S33" s="86">
        <v>85</v>
      </c>
      <c r="T33" s="83"/>
      <c r="U33" s="86">
        <v>4221.9999999999991</v>
      </c>
      <c r="V33" s="83"/>
      <c r="W33" s="86">
        <v>9126.9999999999945</v>
      </c>
    </row>
    <row r="34" spans="2:23" ht="20.25" customHeight="1" x14ac:dyDescent="0.25">
      <c r="B34" s="14" t="s">
        <v>18</v>
      </c>
      <c r="C34" s="15" t="s">
        <v>177</v>
      </c>
      <c r="D34" s="9"/>
      <c r="E34" s="85">
        <f t="shared" si="0"/>
        <v>0</v>
      </c>
      <c r="F34" s="11"/>
      <c r="G34" s="86">
        <v>0</v>
      </c>
      <c r="H34" s="11"/>
      <c r="I34" s="85">
        <v>0</v>
      </c>
      <c r="J34" s="11"/>
      <c r="K34" s="86">
        <v>0</v>
      </c>
      <c r="L34" s="11"/>
      <c r="M34" s="86">
        <v>0</v>
      </c>
      <c r="N34" s="11"/>
      <c r="O34" s="86">
        <v>0</v>
      </c>
      <c r="P34" s="89"/>
      <c r="Q34" s="85">
        <f t="shared" ref="Q34:Q35" si="1">+S34+U34+W34</f>
        <v>0</v>
      </c>
      <c r="R34" s="11"/>
      <c r="S34" s="86">
        <v>0</v>
      </c>
      <c r="T34" s="11"/>
      <c r="U34" s="86">
        <v>0</v>
      </c>
      <c r="V34" s="11"/>
      <c r="W34" s="86">
        <v>0</v>
      </c>
    </row>
    <row r="35" spans="2:23" ht="20.25" customHeight="1" x14ac:dyDescent="0.25">
      <c r="B35" s="14" t="s">
        <v>19</v>
      </c>
      <c r="C35" s="15" t="s">
        <v>175</v>
      </c>
      <c r="D35" s="9"/>
      <c r="E35" s="85">
        <f t="shared" si="0"/>
        <v>0</v>
      </c>
      <c r="F35" s="11"/>
      <c r="G35" s="86">
        <v>0</v>
      </c>
      <c r="H35" s="11"/>
      <c r="I35" s="85">
        <v>0</v>
      </c>
      <c r="J35" s="11"/>
      <c r="K35" s="86">
        <v>0</v>
      </c>
      <c r="L35" s="11"/>
      <c r="M35" s="86">
        <v>0</v>
      </c>
      <c r="N35" s="11"/>
      <c r="O35" s="86">
        <v>0</v>
      </c>
      <c r="P35" s="89"/>
      <c r="Q35" s="85">
        <f t="shared" si="1"/>
        <v>0</v>
      </c>
      <c r="R35" s="11"/>
      <c r="S35" s="86">
        <v>0</v>
      </c>
      <c r="T35" s="11"/>
      <c r="U35" s="86">
        <v>0</v>
      </c>
      <c r="V35" s="11"/>
      <c r="W35" s="86">
        <v>0</v>
      </c>
    </row>
    <row r="36" spans="2:23" ht="3.75" customHeight="1" x14ac:dyDescent="0.25">
      <c r="B36" s="22"/>
      <c r="C36" s="23"/>
      <c r="D36" s="32"/>
      <c r="E36" s="35"/>
      <c r="F36" s="32"/>
      <c r="G36" s="35"/>
      <c r="H36" s="32"/>
      <c r="I36" s="35"/>
      <c r="J36" s="32"/>
      <c r="K36" s="35"/>
      <c r="L36" s="32"/>
      <c r="M36" s="35"/>
      <c r="N36" s="32"/>
      <c r="O36" s="35"/>
      <c r="P36" s="42"/>
      <c r="Q36" s="35"/>
      <c r="R36" s="42"/>
      <c r="S36" s="35"/>
      <c r="T36" s="32"/>
      <c r="U36" s="35"/>
      <c r="V36" s="32"/>
      <c r="W36" s="35"/>
    </row>
    <row r="37" spans="2:23" ht="5.25" customHeight="1" x14ac:dyDescent="0.2">
      <c r="C37" s="1"/>
      <c r="D37" s="9"/>
      <c r="F37" s="9"/>
      <c r="H37" s="9"/>
      <c r="J37" s="9"/>
      <c r="L37" s="9"/>
      <c r="N37" s="9"/>
      <c r="P37" s="9"/>
      <c r="R37" s="9"/>
      <c r="T37" s="9"/>
      <c r="V37" s="9"/>
    </row>
    <row r="38" spans="2:23" x14ac:dyDescent="0.25">
      <c r="B38" s="77" t="s">
        <v>388</v>
      </c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</row>
    <row r="41" spans="2:23" x14ac:dyDescent="0.25">
      <c r="D41" s="12"/>
      <c r="F41" s="13"/>
      <c r="H41" s="13"/>
      <c r="J41" s="13"/>
      <c r="L41" s="13"/>
      <c r="N41" s="13"/>
      <c r="P41" s="12"/>
      <c r="R41" s="12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2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2"/>
      <c r="T43" s="13"/>
      <c r="V43" s="13"/>
    </row>
    <row r="44" spans="2:23" x14ac:dyDescent="0.25">
      <c r="D44" s="12"/>
      <c r="F44" s="13"/>
      <c r="H44" s="13"/>
      <c r="J44" s="13"/>
      <c r="L44" s="13"/>
      <c r="N44" s="13"/>
      <c r="P44" s="12"/>
      <c r="R44" s="12"/>
      <c r="T44" s="13"/>
      <c r="V44" s="13"/>
    </row>
    <row r="45" spans="2:23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</row>
    <row r="46" spans="2:23" x14ac:dyDescent="0.25">
      <c r="D46" s="12"/>
      <c r="F46" s="13"/>
      <c r="H46" s="13"/>
      <c r="J46" s="13"/>
      <c r="L46" s="13"/>
      <c r="N46" s="13"/>
      <c r="P46" s="12"/>
      <c r="R46" s="12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2"/>
      <c r="T47" s="13"/>
      <c r="V47" s="13"/>
    </row>
    <row r="48" spans="2:23" x14ac:dyDescent="0.25">
      <c r="D48" s="12"/>
      <c r="F48" s="13"/>
      <c r="H48" s="13"/>
      <c r="J48" s="13"/>
      <c r="L48" s="13"/>
      <c r="N48" s="13"/>
      <c r="P48" s="12"/>
      <c r="R48" s="12"/>
      <c r="T48" s="13"/>
      <c r="V48" s="13"/>
    </row>
    <row r="50" spans="4:22" x14ac:dyDescent="0.2">
      <c r="D50" s="19"/>
      <c r="F50" s="2"/>
      <c r="H50" s="2"/>
      <c r="J50" s="2"/>
      <c r="L50" s="2"/>
      <c r="N50" s="2"/>
      <c r="P50" s="19"/>
      <c r="R50" s="19"/>
      <c r="T50" s="2"/>
      <c r="V50" s="2"/>
    </row>
    <row r="51" spans="4:22" x14ac:dyDescent="0.2">
      <c r="D51" s="20"/>
      <c r="F51" s="4"/>
      <c r="H51" s="4"/>
      <c r="J51" s="4"/>
      <c r="L51" s="4"/>
      <c r="N51" s="4"/>
      <c r="P51" s="20"/>
      <c r="R51" s="20"/>
      <c r="T51" s="4"/>
      <c r="V51" s="4"/>
    </row>
    <row r="52" spans="4:22" x14ac:dyDescent="0.2">
      <c r="D52" s="20"/>
      <c r="F52" s="4"/>
      <c r="H52" s="4"/>
      <c r="J52" s="4"/>
      <c r="L52" s="4"/>
      <c r="N52" s="4"/>
      <c r="P52" s="20"/>
      <c r="R52" s="20"/>
      <c r="T52" s="4"/>
      <c r="V52" s="4"/>
    </row>
  </sheetData>
  <mergeCells count="10">
    <mergeCell ref="B3:W3"/>
    <mergeCell ref="B5:W5"/>
    <mergeCell ref="B6:C6"/>
    <mergeCell ref="B8:C12"/>
    <mergeCell ref="E8:O8"/>
    <mergeCell ref="Q8:W8"/>
    <mergeCell ref="E10:E12"/>
    <mergeCell ref="G10:G12"/>
    <mergeCell ref="I10:O10"/>
    <mergeCell ref="Q10:W10"/>
  </mergeCells>
  <pageMargins left="0.31496062992125984" right="0" top="0.35433070866141736" bottom="0" header="0.31496062992125984" footer="0.31496062992125984"/>
  <pageSetup paperSize="9" scale="8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V52"/>
  <sheetViews>
    <sheetView workbookViewId="0"/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10.7109375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1.7109375" style="28" customWidth="1"/>
    <col min="17" max="17" width="0.85546875" style="28" customWidth="1"/>
    <col min="18" max="18" width="9.140625" style="28" customWidth="1"/>
    <col min="19" max="19" width="0.85546875" style="28" customWidth="1"/>
    <col min="20" max="20" width="10.28515625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343</v>
      </c>
    </row>
    <row r="3" spans="2:22" ht="30" customHeight="1" x14ac:dyDescent="0.25">
      <c r="B3" s="140" t="s">
        <v>393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2:22" ht="3.75" customHeight="1" x14ac:dyDescent="0.25"/>
    <row r="5" spans="2:22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</row>
    <row r="6" spans="2:22" ht="15" customHeight="1" x14ac:dyDescent="0.25">
      <c r="B6" s="57" t="s">
        <v>45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356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5" customHeight="1" x14ac:dyDescent="0.2">
      <c r="B8" s="148" t="s">
        <v>47</v>
      </c>
      <c r="C8" s="54"/>
      <c r="D8" s="149" t="s">
        <v>345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53"/>
      <c r="P8" s="149" t="s">
        <v>348</v>
      </c>
      <c r="Q8" s="149"/>
      <c r="R8" s="149"/>
      <c r="S8" s="149"/>
      <c r="T8" s="149"/>
      <c r="U8" s="149"/>
      <c r="V8" s="149"/>
    </row>
    <row r="9" spans="2:22" s="29" customFormat="1" ht="3.75" customHeight="1" x14ac:dyDescent="0.2">
      <c r="B9" s="148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5" customHeight="1" x14ac:dyDescent="0.2">
      <c r="B10" s="148"/>
      <c r="C10" s="54"/>
      <c r="D10" s="153" t="s">
        <v>20</v>
      </c>
      <c r="E10" s="66"/>
      <c r="F10" s="154" t="s">
        <v>349</v>
      </c>
      <c r="G10" s="66"/>
      <c r="H10" s="153" t="s">
        <v>350</v>
      </c>
      <c r="I10" s="153"/>
      <c r="J10" s="153"/>
      <c r="K10" s="153"/>
      <c r="L10" s="153"/>
      <c r="M10" s="153"/>
      <c r="N10" s="153"/>
      <c r="O10" s="26"/>
      <c r="P10" s="153" t="s">
        <v>350</v>
      </c>
      <c r="Q10" s="153"/>
      <c r="R10" s="153"/>
      <c r="S10" s="153"/>
      <c r="T10" s="153"/>
      <c r="U10" s="153"/>
      <c r="V10" s="153"/>
    </row>
    <row r="11" spans="2:22" s="29" customFormat="1" ht="3.75" customHeight="1" x14ac:dyDescent="0.2">
      <c r="B11" s="148"/>
      <c r="C11" s="54"/>
      <c r="D11" s="153"/>
      <c r="E11" s="60"/>
      <c r="F11" s="154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48"/>
      <c r="C12" s="54"/>
      <c r="D12" s="153"/>
      <c r="E12" s="66"/>
      <c r="F12" s="154"/>
      <c r="G12" s="66"/>
      <c r="H12" s="38" t="s">
        <v>367</v>
      </c>
      <c r="I12" s="66"/>
      <c r="J12" s="38" t="s">
        <v>346</v>
      </c>
      <c r="K12" s="66"/>
      <c r="L12" s="38" t="s">
        <v>347</v>
      </c>
      <c r="M12" s="66"/>
      <c r="N12" s="38" t="s">
        <v>352</v>
      </c>
      <c r="O12" s="26"/>
      <c r="P12" s="38" t="s">
        <v>367</v>
      </c>
      <c r="Q12" s="66"/>
      <c r="R12" s="38" t="s">
        <v>346</v>
      </c>
      <c r="S12" s="66"/>
      <c r="T12" s="38" t="s">
        <v>347</v>
      </c>
      <c r="U12" s="66"/>
      <c r="V12" s="38" t="s">
        <v>352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20</v>
      </c>
      <c r="C14" s="43"/>
      <c r="D14" s="85">
        <v>33970.999999999971</v>
      </c>
      <c r="E14" s="79">
        <v>1276452.0000000037</v>
      </c>
      <c r="F14" s="85">
        <v>10990.000000000011</v>
      </c>
      <c r="G14" s="79"/>
      <c r="H14" s="85">
        <v>22980.999999999956</v>
      </c>
      <c r="I14" s="79"/>
      <c r="J14" s="85">
        <v>2217.0000000000068</v>
      </c>
      <c r="K14" s="79"/>
      <c r="L14" s="85">
        <v>15176.999999999995</v>
      </c>
      <c r="M14" s="79"/>
      <c r="N14" s="85">
        <v>5586.9999999999727</v>
      </c>
      <c r="O14" s="79"/>
      <c r="P14" s="85">
        <v>615245.00000000105</v>
      </c>
      <c r="Q14" s="79"/>
      <c r="R14" s="85">
        <v>4488.9999999999791</v>
      </c>
      <c r="S14" s="80"/>
      <c r="T14" s="85">
        <v>195138.99999999988</v>
      </c>
      <c r="U14" s="80"/>
      <c r="V14" s="85">
        <v>415617.00000000285</v>
      </c>
    </row>
    <row r="15" spans="2:22" ht="19.5" customHeight="1" x14ac:dyDescent="0.25">
      <c r="B15" s="17" t="s">
        <v>48</v>
      </c>
      <c r="C15" s="9"/>
      <c r="D15" s="85">
        <v>3645.9999999999991</v>
      </c>
      <c r="E15" s="83">
        <v>127208.0000000001</v>
      </c>
      <c r="F15" s="86">
        <v>1183.0000000000005</v>
      </c>
      <c r="G15" s="83"/>
      <c r="H15" s="85">
        <v>2462.9999999999986</v>
      </c>
      <c r="I15" s="83"/>
      <c r="J15" s="86">
        <v>254.99999999999903</v>
      </c>
      <c r="K15" s="83"/>
      <c r="L15" s="86">
        <v>1649.0000000000036</v>
      </c>
      <c r="M15" s="83"/>
      <c r="N15" s="86">
        <v>559.0000000000008</v>
      </c>
      <c r="O15" s="83"/>
      <c r="P15" s="85">
        <v>61141.000000000029</v>
      </c>
      <c r="Q15" s="83"/>
      <c r="R15" s="86">
        <v>526.00000000000159</v>
      </c>
      <c r="S15" s="80"/>
      <c r="T15" s="86">
        <v>21044</v>
      </c>
      <c r="U15" s="80"/>
      <c r="V15" s="86">
        <v>39571.000000000073</v>
      </c>
    </row>
    <row r="16" spans="2:22" ht="19.5" customHeight="1" x14ac:dyDescent="0.25">
      <c r="B16" s="17" t="s">
        <v>49</v>
      </c>
      <c r="C16" s="9"/>
      <c r="D16" s="85">
        <v>165.00000000000006</v>
      </c>
      <c r="E16" s="83">
        <v>4944</v>
      </c>
      <c r="F16" s="86">
        <v>65</v>
      </c>
      <c r="G16" s="83"/>
      <c r="H16" s="85">
        <v>100.00000000000006</v>
      </c>
      <c r="I16" s="83"/>
      <c r="J16" s="86">
        <v>7.0000000000000009</v>
      </c>
      <c r="K16" s="83"/>
      <c r="L16" s="86">
        <v>73.999999999999929</v>
      </c>
      <c r="M16" s="83"/>
      <c r="N16" s="86">
        <v>19.000000000000004</v>
      </c>
      <c r="O16" s="83"/>
      <c r="P16" s="85">
        <v>2372</v>
      </c>
      <c r="Q16" s="83"/>
      <c r="R16" s="86">
        <v>11.000000000000005</v>
      </c>
      <c r="S16" s="80"/>
      <c r="T16" s="86">
        <v>912</v>
      </c>
      <c r="U16" s="80"/>
      <c r="V16" s="86">
        <v>1448.9999999999998</v>
      </c>
    </row>
    <row r="17" spans="2:22" ht="19.5" customHeight="1" x14ac:dyDescent="0.25">
      <c r="B17" s="17" t="s">
        <v>51</v>
      </c>
      <c r="C17" s="9"/>
      <c r="D17" s="85">
        <v>2282.9999999999977</v>
      </c>
      <c r="E17" s="83">
        <v>90291.999999999942</v>
      </c>
      <c r="F17" s="86">
        <v>625.00000000000057</v>
      </c>
      <c r="G17" s="83"/>
      <c r="H17" s="85">
        <v>1657.9999999999973</v>
      </c>
      <c r="I17" s="83"/>
      <c r="J17" s="86">
        <v>136.00000000000006</v>
      </c>
      <c r="K17" s="83"/>
      <c r="L17" s="86">
        <v>1104.9999999999998</v>
      </c>
      <c r="M17" s="83"/>
      <c r="N17" s="86">
        <v>417.00000000000051</v>
      </c>
      <c r="O17" s="83"/>
      <c r="P17" s="85">
        <v>43487.99999999992</v>
      </c>
      <c r="Q17" s="83"/>
      <c r="R17" s="86">
        <v>292.99999999999949</v>
      </c>
      <c r="S17" s="80"/>
      <c r="T17" s="86">
        <v>14803.999999999991</v>
      </c>
      <c r="U17" s="80"/>
      <c r="V17" s="86">
        <v>28391.000000000029</v>
      </c>
    </row>
    <row r="18" spans="2:22" ht="19.5" customHeight="1" x14ac:dyDescent="0.25">
      <c r="B18" s="17" t="s">
        <v>50</v>
      </c>
      <c r="C18" s="9"/>
      <c r="D18" s="85">
        <v>164.00000000000006</v>
      </c>
      <c r="E18" s="83">
        <v>7752</v>
      </c>
      <c r="F18" s="86">
        <v>48</v>
      </c>
      <c r="G18" s="83"/>
      <c r="H18" s="85">
        <v>116.00000000000004</v>
      </c>
      <c r="I18" s="83"/>
      <c r="J18" s="86">
        <v>6.0000000000000027</v>
      </c>
      <c r="K18" s="83"/>
      <c r="L18" s="86">
        <v>78</v>
      </c>
      <c r="M18" s="83"/>
      <c r="N18" s="86">
        <v>32</v>
      </c>
      <c r="O18" s="83"/>
      <c r="P18" s="85">
        <v>3760.0000000000023</v>
      </c>
      <c r="Q18" s="83"/>
      <c r="R18" s="86">
        <v>9</v>
      </c>
      <c r="S18" s="80"/>
      <c r="T18" s="86">
        <v>1099.9999999999993</v>
      </c>
      <c r="U18" s="80"/>
      <c r="V18" s="86">
        <v>2650.9999999999982</v>
      </c>
    </row>
    <row r="19" spans="2:22" ht="19.5" customHeight="1" x14ac:dyDescent="0.25">
      <c r="B19" s="17" t="s">
        <v>52</v>
      </c>
      <c r="C19" s="9"/>
      <c r="D19" s="85">
        <v>262</v>
      </c>
      <c r="E19" s="83">
        <v>8920</v>
      </c>
      <c r="F19" s="86">
        <v>107.99999999999994</v>
      </c>
      <c r="G19" s="83"/>
      <c r="H19" s="85">
        <v>154.00000000000006</v>
      </c>
      <c r="I19" s="83"/>
      <c r="J19" s="86">
        <v>16.000000000000011</v>
      </c>
      <c r="K19" s="83"/>
      <c r="L19" s="86">
        <v>105.00000000000006</v>
      </c>
      <c r="M19" s="83"/>
      <c r="N19" s="86">
        <v>33.000000000000007</v>
      </c>
      <c r="O19" s="83"/>
      <c r="P19" s="85">
        <v>4305.9999999999982</v>
      </c>
      <c r="Q19" s="83"/>
      <c r="R19" s="86">
        <v>32</v>
      </c>
      <c r="S19" s="80"/>
      <c r="T19" s="86">
        <v>1504.0000000000005</v>
      </c>
      <c r="U19" s="80"/>
      <c r="V19" s="86">
        <v>2770.0000000000009</v>
      </c>
    </row>
    <row r="20" spans="2:22" ht="19.5" customHeight="1" x14ac:dyDescent="0.25">
      <c r="B20" s="17" t="s">
        <v>53</v>
      </c>
      <c r="C20" s="9"/>
      <c r="D20" s="85">
        <v>1778.9999999999989</v>
      </c>
      <c r="E20" s="83">
        <v>52882</v>
      </c>
      <c r="F20" s="86">
        <v>691.99999999999977</v>
      </c>
      <c r="G20" s="83"/>
      <c r="H20" s="85">
        <v>1086.9999999999991</v>
      </c>
      <c r="I20" s="83"/>
      <c r="J20" s="86">
        <v>95.000000000000071</v>
      </c>
      <c r="K20" s="83"/>
      <c r="L20" s="86">
        <v>772</v>
      </c>
      <c r="M20" s="83"/>
      <c r="N20" s="86">
        <v>220.00000000000017</v>
      </c>
      <c r="O20" s="83"/>
      <c r="P20" s="85">
        <v>25353.999999999985</v>
      </c>
      <c r="Q20" s="83"/>
      <c r="R20" s="86">
        <v>174.00000000000009</v>
      </c>
      <c r="S20" s="80"/>
      <c r="T20" s="86">
        <v>10289.000000000011</v>
      </c>
      <c r="U20" s="80"/>
      <c r="V20" s="86">
        <v>14890.999999999998</v>
      </c>
    </row>
    <row r="21" spans="2:22" ht="19.5" customHeight="1" x14ac:dyDescent="0.25">
      <c r="B21" s="17" t="s">
        <v>54</v>
      </c>
      <c r="C21" s="12"/>
      <c r="D21" s="85">
        <v>302.00000000000006</v>
      </c>
      <c r="E21" s="83">
        <v>12190</v>
      </c>
      <c r="F21" s="86">
        <v>114</v>
      </c>
      <c r="G21" s="83"/>
      <c r="H21" s="85">
        <v>188.00000000000006</v>
      </c>
      <c r="I21" s="83"/>
      <c r="J21" s="86">
        <v>10.000000000000007</v>
      </c>
      <c r="K21" s="83"/>
      <c r="L21" s="86">
        <v>118.00000000000001</v>
      </c>
      <c r="M21" s="83"/>
      <c r="N21" s="86">
        <v>60</v>
      </c>
      <c r="O21" s="83"/>
      <c r="P21" s="85">
        <v>5907.0000000000009</v>
      </c>
      <c r="Q21" s="83"/>
      <c r="R21" s="86">
        <v>20</v>
      </c>
      <c r="S21" s="80"/>
      <c r="T21" s="86">
        <v>1663.0000000000009</v>
      </c>
      <c r="U21" s="80"/>
      <c r="V21" s="86">
        <v>4223.9999999999973</v>
      </c>
    </row>
    <row r="22" spans="2:22" ht="19.5" customHeight="1" x14ac:dyDescent="0.25">
      <c r="B22" s="17" t="s">
        <v>55</v>
      </c>
      <c r="C22" s="12"/>
      <c r="D22" s="85">
        <v>1313.0000000000007</v>
      </c>
      <c r="E22" s="83">
        <v>59202</v>
      </c>
      <c r="F22" s="86">
        <v>344.00000000000023</v>
      </c>
      <c r="G22" s="83"/>
      <c r="H22" s="85">
        <v>969.00000000000045</v>
      </c>
      <c r="I22" s="83"/>
      <c r="J22" s="86">
        <v>72</v>
      </c>
      <c r="K22" s="83"/>
      <c r="L22" s="86">
        <v>628.00000000000045</v>
      </c>
      <c r="M22" s="83"/>
      <c r="N22" s="86">
        <v>269.00000000000011</v>
      </c>
      <c r="O22" s="83"/>
      <c r="P22" s="85">
        <v>28631.999999999985</v>
      </c>
      <c r="Q22" s="83"/>
      <c r="R22" s="86">
        <v>138.00000000000003</v>
      </c>
      <c r="S22" s="80"/>
      <c r="T22" s="86">
        <v>8388.0000000000036</v>
      </c>
      <c r="U22" s="80"/>
      <c r="V22" s="86">
        <v>20106.000000000015</v>
      </c>
    </row>
    <row r="23" spans="2:22" ht="19.5" customHeight="1" x14ac:dyDescent="0.25">
      <c r="B23" s="17" t="s">
        <v>56</v>
      </c>
      <c r="C23" s="12"/>
      <c r="D23" s="85">
        <v>116</v>
      </c>
      <c r="E23" s="83">
        <v>6132.0000000000009</v>
      </c>
      <c r="F23" s="86">
        <v>32</v>
      </c>
      <c r="G23" s="83"/>
      <c r="H23" s="85">
        <v>84</v>
      </c>
      <c r="I23" s="83"/>
      <c r="J23" s="86">
        <v>6.0000000000000036</v>
      </c>
      <c r="K23" s="83"/>
      <c r="L23" s="86">
        <v>46.000000000000036</v>
      </c>
      <c r="M23" s="83"/>
      <c r="N23" s="86">
        <v>32</v>
      </c>
      <c r="O23" s="83"/>
      <c r="P23" s="85">
        <v>2982.0000000000014</v>
      </c>
      <c r="Q23" s="83"/>
      <c r="R23" s="86">
        <v>11.000000000000007</v>
      </c>
      <c r="S23" s="80"/>
      <c r="T23" s="86">
        <v>643</v>
      </c>
      <c r="U23" s="80"/>
      <c r="V23" s="86">
        <v>2327.9999999999995</v>
      </c>
    </row>
    <row r="24" spans="2:22" ht="19.5" customHeight="1" x14ac:dyDescent="0.25">
      <c r="B24" s="17" t="s">
        <v>57</v>
      </c>
      <c r="C24" s="12"/>
      <c r="D24" s="85">
        <v>1935.0000000000027</v>
      </c>
      <c r="E24" s="83">
        <v>70689.999999999884</v>
      </c>
      <c r="F24" s="86">
        <v>452.00000000000034</v>
      </c>
      <c r="G24" s="83"/>
      <c r="H24" s="85">
        <v>1483.0000000000023</v>
      </c>
      <c r="I24" s="83"/>
      <c r="J24" s="86">
        <v>167.00000000000011</v>
      </c>
      <c r="K24" s="83"/>
      <c r="L24" s="86">
        <v>1029.0000000000007</v>
      </c>
      <c r="M24" s="83"/>
      <c r="N24" s="86">
        <v>286.99999999999949</v>
      </c>
      <c r="O24" s="83"/>
      <c r="P24" s="85">
        <v>33861.999999999891</v>
      </c>
      <c r="Q24" s="83"/>
      <c r="R24" s="86">
        <v>367.9999999999996</v>
      </c>
      <c r="S24" s="80"/>
      <c r="T24" s="86">
        <v>12479.999999999996</v>
      </c>
      <c r="U24" s="80"/>
      <c r="V24" s="86">
        <v>21014</v>
      </c>
    </row>
    <row r="25" spans="2:22" ht="19.5" customHeight="1" x14ac:dyDescent="0.25">
      <c r="B25" s="17" t="s">
        <v>58</v>
      </c>
      <c r="C25" s="12"/>
      <c r="D25" s="85">
        <v>9561</v>
      </c>
      <c r="E25" s="83">
        <v>384218.00000000012</v>
      </c>
      <c r="F25" s="86">
        <v>2956.9999999999982</v>
      </c>
      <c r="G25" s="83"/>
      <c r="H25" s="85">
        <v>6604.0000000000018</v>
      </c>
      <c r="I25" s="83"/>
      <c r="J25" s="86">
        <v>691.00000000000171</v>
      </c>
      <c r="K25" s="83"/>
      <c r="L25" s="86">
        <v>4245.0000000000009</v>
      </c>
      <c r="M25" s="83"/>
      <c r="N25" s="86">
        <v>1668.0000000000016</v>
      </c>
      <c r="O25" s="83"/>
      <c r="P25" s="85">
        <v>185504.99999999988</v>
      </c>
      <c r="Q25" s="83"/>
      <c r="R25" s="86">
        <v>1404.000000000002</v>
      </c>
      <c r="S25" s="80"/>
      <c r="T25" s="86">
        <v>52699.000000000029</v>
      </c>
      <c r="U25" s="80"/>
      <c r="V25" s="86">
        <v>131402.0000000002</v>
      </c>
    </row>
    <row r="26" spans="2:22" ht="19.5" customHeight="1" x14ac:dyDescent="0.25">
      <c r="B26" s="17" t="s">
        <v>59</v>
      </c>
      <c r="C26" s="12"/>
      <c r="D26" s="85">
        <v>162</v>
      </c>
      <c r="E26" s="83">
        <v>8158.0000000000027</v>
      </c>
      <c r="F26" s="86">
        <v>43</v>
      </c>
      <c r="G26" s="83"/>
      <c r="H26" s="85">
        <v>119.00000000000001</v>
      </c>
      <c r="I26" s="83"/>
      <c r="J26" s="86">
        <v>13.000000000000004</v>
      </c>
      <c r="K26" s="83"/>
      <c r="L26" s="86">
        <v>73</v>
      </c>
      <c r="M26" s="83"/>
      <c r="N26" s="86">
        <v>33.000000000000007</v>
      </c>
      <c r="O26" s="83"/>
      <c r="P26" s="85">
        <v>3960.0000000000014</v>
      </c>
      <c r="Q26" s="83"/>
      <c r="R26" s="86">
        <v>29.000000000000014</v>
      </c>
      <c r="S26" s="80"/>
      <c r="T26" s="86">
        <v>987.99999999999966</v>
      </c>
      <c r="U26" s="80"/>
      <c r="V26" s="86">
        <v>2943.0000000000009</v>
      </c>
    </row>
    <row r="27" spans="2:22" ht="19.5" customHeight="1" x14ac:dyDescent="0.25">
      <c r="B27" s="17" t="s">
        <v>60</v>
      </c>
      <c r="C27" s="12"/>
      <c r="D27" s="85">
        <v>7153.0000000000109</v>
      </c>
      <c r="E27" s="83">
        <v>232366.00000000012</v>
      </c>
      <c r="F27" s="86">
        <v>2615</v>
      </c>
      <c r="G27" s="83"/>
      <c r="H27" s="85">
        <v>4538.0000000000109</v>
      </c>
      <c r="I27" s="83"/>
      <c r="J27" s="86">
        <v>455.99999999999875</v>
      </c>
      <c r="K27" s="83"/>
      <c r="L27" s="86">
        <v>3078.0000000000032</v>
      </c>
      <c r="M27" s="83"/>
      <c r="N27" s="86">
        <v>1004.0000000000013</v>
      </c>
      <c r="O27" s="83"/>
      <c r="P27" s="85">
        <v>111645</v>
      </c>
      <c r="Q27" s="83"/>
      <c r="R27" s="86">
        <v>881.00000000000193</v>
      </c>
      <c r="S27" s="80"/>
      <c r="T27" s="86">
        <v>39654.000000000044</v>
      </c>
      <c r="U27" s="80"/>
      <c r="V27" s="86">
        <v>71110.000000000058</v>
      </c>
    </row>
    <row r="28" spans="2:22" ht="19.5" customHeight="1" x14ac:dyDescent="0.25">
      <c r="B28" s="17" t="s">
        <v>61</v>
      </c>
      <c r="C28" s="12"/>
      <c r="D28" s="85">
        <v>1439.0000000000014</v>
      </c>
      <c r="E28" s="83">
        <v>62636.000000000073</v>
      </c>
      <c r="F28" s="86">
        <v>447.0000000000008</v>
      </c>
      <c r="G28" s="83"/>
      <c r="H28" s="85">
        <v>992.00000000000045</v>
      </c>
      <c r="I28" s="83"/>
      <c r="J28" s="86">
        <v>83</v>
      </c>
      <c r="K28" s="83"/>
      <c r="L28" s="86">
        <v>615.9999999999992</v>
      </c>
      <c r="M28" s="83"/>
      <c r="N28" s="86">
        <v>293</v>
      </c>
      <c r="O28" s="83"/>
      <c r="P28" s="85">
        <v>30325.999999999996</v>
      </c>
      <c r="Q28" s="83"/>
      <c r="R28" s="86">
        <v>168.99999999999977</v>
      </c>
      <c r="S28" s="80"/>
      <c r="T28" s="86">
        <v>8220.0000000000018</v>
      </c>
      <c r="U28" s="80"/>
      <c r="V28" s="86">
        <v>21937.000000000069</v>
      </c>
    </row>
    <row r="29" spans="2:22" ht="19.5" customHeight="1" x14ac:dyDescent="0.25">
      <c r="B29" s="17" t="s">
        <v>62</v>
      </c>
      <c r="C29" s="55"/>
      <c r="D29" s="85">
        <v>1764.9999999999991</v>
      </c>
      <c r="E29" s="83">
        <v>76293.999999999985</v>
      </c>
      <c r="F29" s="86">
        <v>534</v>
      </c>
      <c r="G29" s="83"/>
      <c r="H29" s="85">
        <v>1230.9999999999991</v>
      </c>
      <c r="I29" s="83"/>
      <c r="J29" s="86">
        <v>124.00000000000006</v>
      </c>
      <c r="K29" s="83"/>
      <c r="L29" s="86">
        <v>778.00000000000011</v>
      </c>
      <c r="M29" s="83"/>
      <c r="N29" s="86">
        <v>328.99999999999989</v>
      </c>
      <c r="O29" s="83"/>
      <c r="P29" s="85">
        <v>36915.999999999956</v>
      </c>
      <c r="Q29" s="83"/>
      <c r="R29" s="86">
        <v>249.0000000000006</v>
      </c>
      <c r="S29" s="80"/>
      <c r="T29" s="86">
        <v>10134.000000000011</v>
      </c>
      <c r="U29" s="80"/>
      <c r="V29" s="86">
        <v>26533.000000000015</v>
      </c>
    </row>
    <row r="30" spans="2:22" ht="19.5" customHeight="1" x14ac:dyDescent="0.25">
      <c r="B30" s="17" t="s">
        <v>63</v>
      </c>
      <c r="C30" s="12"/>
      <c r="D30" s="85">
        <v>787.99999999999955</v>
      </c>
      <c r="E30" s="83">
        <v>28423.999999999993</v>
      </c>
      <c r="F30" s="86">
        <v>330.99999999999972</v>
      </c>
      <c r="G30" s="83"/>
      <c r="H30" s="85">
        <v>456.99999999999983</v>
      </c>
      <c r="I30" s="83"/>
      <c r="J30" s="86">
        <v>39.000000000000043</v>
      </c>
      <c r="K30" s="83"/>
      <c r="L30" s="86">
        <v>290</v>
      </c>
      <c r="M30" s="83"/>
      <c r="N30" s="86">
        <v>128.00000000000003</v>
      </c>
      <c r="O30" s="83"/>
      <c r="P30" s="85">
        <v>13754.999999999995</v>
      </c>
      <c r="Q30" s="83"/>
      <c r="R30" s="86">
        <v>84.999999999999915</v>
      </c>
      <c r="S30" s="80"/>
      <c r="T30" s="86">
        <v>3999.0000000000005</v>
      </c>
      <c r="U30" s="80"/>
      <c r="V30" s="86">
        <v>9670.9999999999982</v>
      </c>
    </row>
    <row r="31" spans="2:22" ht="19.5" customHeight="1" x14ac:dyDescent="0.25">
      <c r="B31" s="17" t="s">
        <v>64</v>
      </c>
      <c r="C31" s="12"/>
      <c r="D31" s="85">
        <v>261.00000000000017</v>
      </c>
      <c r="E31" s="83">
        <v>12598.000000000005</v>
      </c>
      <c r="F31" s="86">
        <v>90.000000000000071</v>
      </c>
      <c r="G31" s="83"/>
      <c r="H31" s="85">
        <v>171.00000000000011</v>
      </c>
      <c r="I31" s="83"/>
      <c r="J31" s="86">
        <v>7.0000000000000009</v>
      </c>
      <c r="K31" s="83"/>
      <c r="L31" s="86">
        <v>99.999999999999943</v>
      </c>
      <c r="M31" s="83"/>
      <c r="N31" s="86">
        <v>64.000000000000028</v>
      </c>
      <c r="O31" s="83"/>
      <c r="P31" s="85">
        <v>6128.0000000000036</v>
      </c>
      <c r="Q31" s="83"/>
      <c r="R31" s="86">
        <v>16</v>
      </c>
      <c r="S31" s="80"/>
      <c r="T31" s="86">
        <v>1415.0000000000007</v>
      </c>
      <c r="U31" s="80"/>
      <c r="V31" s="86">
        <v>4697.0000000000009</v>
      </c>
    </row>
    <row r="32" spans="2:22" ht="19.5" customHeight="1" x14ac:dyDescent="0.25">
      <c r="B32" s="17" t="s">
        <v>65</v>
      </c>
      <c r="C32" s="12"/>
      <c r="D32" s="85">
        <v>877.0000000000008</v>
      </c>
      <c r="E32" s="83">
        <v>31546.000000000007</v>
      </c>
      <c r="F32" s="86">
        <v>310.00000000000011</v>
      </c>
      <c r="G32" s="83"/>
      <c r="H32" s="85">
        <v>567.00000000000068</v>
      </c>
      <c r="I32" s="83"/>
      <c r="J32" s="86">
        <v>34</v>
      </c>
      <c r="K32" s="83"/>
      <c r="L32" s="86">
        <v>393.00000000000006</v>
      </c>
      <c r="M32" s="83"/>
      <c r="N32" s="86">
        <v>140.00000000000023</v>
      </c>
      <c r="O32" s="83"/>
      <c r="P32" s="85">
        <v>15206.000000000011</v>
      </c>
      <c r="Q32" s="83"/>
      <c r="R32" s="86">
        <v>74</v>
      </c>
      <c r="S32" s="80"/>
      <c r="T32" s="86">
        <v>5202.9999999999955</v>
      </c>
      <c r="U32" s="80"/>
      <c r="V32" s="86">
        <v>9929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4.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388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D10:D12"/>
    <mergeCell ref="F10:F12"/>
    <mergeCell ref="H10:N10"/>
    <mergeCell ref="P8:V8"/>
    <mergeCell ref="P10:V10"/>
  </mergeCells>
  <pageMargins left="0.31496062992125984" right="0" top="0.35433070866141736" bottom="0" header="0.31496062992125984" footer="0.31496062992125984"/>
  <pageSetup paperSize="9" scale="95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5.7109375" style="28" customWidth="1"/>
    <col min="6" max="6" width="0.85546875" style="28" customWidth="1"/>
    <col min="7" max="7" width="15.7109375" style="28" customWidth="1"/>
    <col min="8" max="8" width="0.85546875" style="28" customWidth="1"/>
    <col min="9" max="9" width="15.7109375" style="28" customWidth="1"/>
    <col min="10" max="10" width="0.85546875" style="29" customWidth="1"/>
    <col min="11" max="11" width="15.7109375" style="28" customWidth="1"/>
    <col min="12" max="12" width="0.85546875" style="28" customWidth="1"/>
    <col min="13" max="13" width="15.710937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O2" s="27" t="s">
        <v>344</v>
      </c>
    </row>
    <row r="3" spans="2:15" ht="39" customHeight="1" x14ac:dyDescent="0.25">
      <c r="B3" s="140" t="s">
        <v>357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3.75" customHeight="1" x14ac:dyDescent="0.25"/>
    <row r="5" spans="2:15" ht="13.5" customHeight="1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ht="3" customHeight="1" x14ac:dyDescent="0.25">
      <c r="E7" s="29"/>
      <c r="G7" s="29"/>
      <c r="I7" s="29"/>
      <c r="K7" s="29"/>
      <c r="M7" s="29"/>
      <c r="O7" s="29"/>
    </row>
    <row r="8" spans="2:15" ht="15.75" customHeight="1" x14ac:dyDescent="0.2">
      <c r="B8" s="148" t="s">
        <v>43</v>
      </c>
      <c r="C8" s="148"/>
      <c r="D8" s="54"/>
      <c r="E8" s="149" t="s">
        <v>358</v>
      </c>
      <c r="F8" s="149"/>
      <c r="G8" s="149"/>
      <c r="H8" s="150"/>
      <c r="I8" s="150"/>
      <c r="J8" s="53"/>
      <c r="K8" s="149" t="s">
        <v>359</v>
      </c>
      <c r="L8" s="149"/>
      <c r="M8" s="149"/>
      <c r="N8" s="149"/>
      <c r="O8" s="149"/>
    </row>
    <row r="9" spans="2:15" s="29" customFormat="1" ht="3.75" customHeight="1" x14ac:dyDescent="0.2">
      <c r="B9" s="148"/>
      <c r="C9" s="148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22.5" customHeight="1" x14ac:dyDescent="0.2">
      <c r="B10" s="148"/>
      <c r="C10" s="148"/>
      <c r="D10" s="54"/>
      <c r="E10" s="38" t="s">
        <v>20</v>
      </c>
      <c r="F10" s="66"/>
      <c r="G10" s="38" t="s">
        <v>360</v>
      </c>
      <c r="H10" s="66"/>
      <c r="I10" s="38" t="s">
        <v>361</v>
      </c>
      <c r="J10" s="26"/>
      <c r="K10" s="38" t="s">
        <v>20</v>
      </c>
      <c r="L10" s="66"/>
      <c r="M10" s="38" t="s">
        <v>360</v>
      </c>
      <c r="N10" s="66"/>
      <c r="O10" s="38" t="s">
        <v>361</v>
      </c>
    </row>
    <row r="11" spans="2:15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42"/>
      <c r="K11" s="42"/>
      <c r="L11" s="32"/>
      <c r="M11" s="42"/>
      <c r="N11" s="32"/>
      <c r="O11" s="42"/>
    </row>
    <row r="12" spans="2:15" ht="20.25" customHeight="1" x14ac:dyDescent="0.25">
      <c r="C12" s="5" t="s">
        <v>20</v>
      </c>
      <c r="D12" s="43"/>
      <c r="E12" s="85">
        <f>+G12+I12</f>
        <v>97246.999999999927</v>
      </c>
      <c r="F12" s="85"/>
      <c r="G12" s="106">
        <v>90</v>
      </c>
      <c r="H12" s="85"/>
      <c r="I12" s="85">
        <v>97156.999999999927</v>
      </c>
      <c r="J12" s="108"/>
      <c r="K12" s="106">
        <v>6795.0000000000082</v>
      </c>
      <c r="L12" s="106"/>
      <c r="M12" s="106">
        <v>31</v>
      </c>
      <c r="N12" s="106"/>
      <c r="O12" s="106">
        <v>6763.9999999999927</v>
      </c>
    </row>
    <row r="13" spans="2:15" ht="20.25" customHeight="1" x14ac:dyDescent="0.25">
      <c r="B13" s="8" t="s">
        <v>21</v>
      </c>
      <c r="C13" s="9" t="s">
        <v>27</v>
      </c>
      <c r="D13" s="9"/>
      <c r="E13" s="85">
        <f t="shared" ref="E13:E33" si="0">+G13+I13</f>
        <v>1578.9999999999995</v>
      </c>
      <c r="F13" s="86"/>
      <c r="G13" s="86">
        <v>8</v>
      </c>
      <c r="H13" s="86"/>
      <c r="I13" s="86">
        <v>1570.9999999999995</v>
      </c>
      <c r="J13" s="84"/>
      <c r="K13" s="85">
        <v>67</v>
      </c>
      <c r="L13" s="86"/>
      <c r="M13" s="86">
        <v>1</v>
      </c>
      <c r="N13" s="86"/>
      <c r="O13" s="86">
        <v>66</v>
      </c>
    </row>
    <row r="14" spans="2:15" ht="20.25" customHeight="1" x14ac:dyDescent="0.25">
      <c r="B14" s="10" t="s">
        <v>0</v>
      </c>
      <c r="C14" s="11" t="s">
        <v>22</v>
      </c>
      <c r="D14" s="9"/>
      <c r="E14" s="85">
        <f t="shared" si="0"/>
        <v>579.00000000000045</v>
      </c>
      <c r="F14" s="86"/>
      <c r="G14" s="86">
        <v>5</v>
      </c>
      <c r="H14" s="86"/>
      <c r="I14" s="86">
        <v>574.00000000000045</v>
      </c>
      <c r="J14" s="84"/>
      <c r="K14" s="85">
        <v>43</v>
      </c>
      <c r="L14" s="86"/>
      <c r="M14" s="86">
        <v>0</v>
      </c>
      <c r="N14" s="86"/>
      <c r="O14" s="86">
        <v>43</v>
      </c>
    </row>
    <row r="15" spans="2:15" ht="20.25" customHeight="1" x14ac:dyDescent="0.25">
      <c r="B15" s="10" t="s">
        <v>1</v>
      </c>
      <c r="C15" s="11" t="s">
        <v>23</v>
      </c>
      <c r="D15" s="9"/>
      <c r="E15" s="85">
        <f t="shared" si="0"/>
        <v>34606.999999999956</v>
      </c>
      <c r="F15" s="86"/>
      <c r="G15" s="86">
        <v>20</v>
      </c>
      <c r="H15" s="86"/>
      <c r="I15" s="86">
        <v>34586.999999999956</v>
      </c>
      <c r="J15" s="84"/>
      <c r="K15" s="85">
        <v>3144</v>
      </c>
      <c r="L15" s="86"/>
      <c r="M15" s="86">
        <v>12</v>
      </c>
      <c r="N15" s="86"/>
      <c r="O15" s="86">
        <v>3132.0000000000005</v>
      </c>
    </row>
    <row r="16" spans="2:15" ht="20.25" customHeight="1" x14ac:dyDescent="0.25">
      <c r="B16" s="8" t="s">
        <v>2</v>
      </c>
      <c r="C16" s="9" t="s">
        <v>30</v>
      </c>
      <c r="D16" s="9"/>
      <c r="E16" s="85">
        <f t="shared" si="0"/>
        <v>54</v>
      </c>
      <c r="F16" s="86"/>
      <c r="G16" s="86">
        <v>0</v>
      </c>
      <c r="H16" s="86"/>
      <c r="I16" s="86">
        <v>54</v>
      </c>
      <c r="J16" s="84"/>
      <c r="K16" s="85">
        <v>114.00000000000003</v>
      </c>
      <c r="L16" s="86"/>
      <c r="M16" s="86">
        <v>5</v>
      </c>
      <c r="N16" s="86"/>
      <c r="O16" s="86">
        <v>109</v>
      </c>
    </row>
    <row r="17" spans="2:15" ht="20.25" customHeight="1" x14ac:dyDescent="0.25">
      <c r="B17" s="10" t="s">
        <v>3</v>
      </c>
      <c r="C17" s="11" t="s">
        <v>28</v>
      </c>
      <c r="D17" s="9"/>
      <c r="E17" s="85">
        <f t="shared" si="0"/>
        <v>2155.0000000000005</v>
      </c>
      <c r="F17" s="86"/>
      <c r="G17" s="86">
        <v>3</v>
      </c>
      <c r="H17" s="86"/>
      <c r="I17" s="86">
        <v>2152.0000000000005</v>
      </c>
      <c r="J17" s="84"/>
      <c r="K17" s="85">
        <v>241.00000000000006</v>
      </c>
      <c r="L17" s="86"/>
      <c r="M17" s="86">
        <v>2.0000000000000004</v>
      </c>
      <c r="N17" s="86"/>
      <c r="O17" s="86">
        <v>238.99999999999991</v>
      </c>
    </row>
    <row r="18" spans="2:15" ht="20.25" customHeight="1" x14ac:dyDescent="0.25">
      <c r="B18" s="8" t="s">
        <v>4</v>
      </c>
      <c r="C18" s="9" t="s">
        <v>24</v>
      </c>
      <c r="D18" s="9"/>
      <c r="E18" s="85">
        <f t="shared" si="0"/>
        <v>9447.0000000000091</v>
      </c>
      <c r="F18" s="86"/>
      <c r="G18" s="86">
        <v>22</v>
      </c>
      <c r="H18" s="86"/>
      <c r="I18" s="86">
        <v>9425.0000000000091</v>
      </c>
      <c r="J18" s="84"/>
      <c r="K18" s="85">
        <v>311.00000000000011</v>
      </c>
      <c r="L18" s="86"/>
      <c r="M18" s="86">
        <v>5.0000000000000009</v>
      </c>
      <c r="N18" s="86"/>
      <c r="O18" s="86">
        <v>306</v>
      </c>
    </row>
    <row r="19" spans="2:15" ht="20.25" customHeight="1" x14ac:dyDescent="0.25">
      <c r="B19" s="8" t="s">
        <v>5</v>
      </c>
      <c r="C19" s="12" t="s">
        <v>176</v>
      </c>
      <c r="D19" s="12"/>
      <c r="E19" s="85">
        <f t="shared" si="0"/>
        <v>14788.999999999982</v>
      </c>
      <c r="F19" s="86"/>
      <c r="G19" s="86">
        <v>7</v>
      </c>
      <c r="H19" s="86"/>
      <c r="I19" s="86">
        <v>14781.999999999982</v>
      </c>
      <c r="J19" s="84"/>
      <c r="K19" s="85">
        <v>711</v>
      </c>
      <c r="L19" s="86"/>
      <c r="M19" s="86">
        <v>4.0000000000000009</v>
      </c>
      <c r="N19" s="86"/>
      <c r="O19" s="86">
        <v>706.99999999999977</v>
      </c>
    </row>
    <row r="20" spans="2:15" ht="20.25" customHeight="1" x14ac:dyDescent="0.25">
      <c r="B20" s="8" t="s">
        <v>6</v>
      </c>
      <c r="C20" s="12" t="s">
        <v>25</v>
      </c>
      <c r="D20" s="12"/>
      <c r="E20" s="85">
        <f t="shared" si="0"/>
        <v>7576.0000000000045</v>
      </c>
      <c r="F20" s="86"/>
      <c r="G20" s="86">
        <v>10</v>
      </c>
      <c r="H20" s="86"/>
      <c r="I20" s="86">
        <v>7566.0000000000045</v>
      </c>
      <c r="J20" s="84"/>
      <c r="K20" s="85">
        <v>486</v>
      </c>
      <c r="L20" s="86"/>
      <c r="M20" s="86">
        <v>1</v>
      </c>
      <c r="N20" s="86"/>
      <c r="O20" s="86">
        <v>485.00000000000011</v>
      </c>
    </row>
    <row r="21" spans="2:15" ht="20.25" customHeight="1" x14ac:dyDescent="0.25">
      <c r="B21" s="8" t="s">
        <v>7</v>
      </c>
      <c r="C21" s="12" t="s">
        <v>35</v>
      </c>
      <c r="D21" s="12"/>
      <c r="E21" s="85">
        <f t="shared" si="0"/>
        <v>4791.9999999999982</v>
      </c>
      <c r="F21" s="86"/>
      <c r="G21" s="86">
        <v>0</v>
      </c>
      <c r="H21" s="86"/>
      <c r="I21" s="86">
        <v>4791.9999999999982</v>
      </c>
      <c r="J21" s="84"/>
      <c r="K21" s="85">
        <v>538.00000000000011</v>
      </c>
      <c r="L21" s="86"/>
      <c r="M21" s="86">
        <v>0</v>
      </c>
      <c r="N21" s="86"/>
      <c r="O21" s="86">
        <v>538.00000000000011</v>
      </c>
    </row>
    <row r="22" spans="2:15" ht="20.25" customHeight="1" x14ac:dyDescent="0.25">
      <c r="B22" s="8" t="s">
        <v>8</v>
      </c>
      <c r="C22" s="13" t="s">
        <v>31</v>
      </c>
      <c r="D22" s="12"/>
      <c r="E22" s="85">
        <f t="shared" si="0"/>
        <v>623.99999999999977</v>
      </c>
      <c r="F22" s="86"/>
      <c r="G22" s="86">
        <v>1</v>
      </c>
      <c r="H22" s="86"/>
      <c r="I22" s="86">
        <v>622.99999999999977</v>
      </c>
      <c r="J22" s="84"/>
      <c r="K22" s="85">
        <v>9</v>
      </c>
      <c r="L22" s="86"/>
      <c r="M22" s="86">
        <v>0</v>
      </c>
      <c r="N22" s="86"/>
      <c r="O22" s="86">
        <v>9</v>
      </c>
    </row>
    <row r="23" spans="2:15" ht="20.25" customHeight="1" x14ac:dyDescent="0.25">
      <c r="B23" s="8" t="s">
        <v>9</v>
      </c>
      <c r="C23" s="13" t="s">
        <v>32</v>
      </c>
      <c r="D23" s="12"/>
      <c r="E23" s="85">
        <f t="shared" si="0"/>
        <v>448.00000000000011</v>
      </c>
      <c r="F23" s="86"/>
      <c r="G23" s="86">
        <v>0</v>
      </c>
      <c r="H23" s="86"/>
      <c r="I23" s="86">
        <v>448.00000000000011</v>
      </c>
      <c r="J23" s="84"/>
      <c r="K23" s="85">
        <v>7</v>
      </c>
      <c r="L23" s="86"/>
      <c r="M23" s="86">
        <v>0</v>
      </c>
      <c r="N23" s="86"/>
      <c r="O23" s="86">
        <v>7</v>
      </c>
    </row>
    <row r="24" spans="2:15" ht="20.25" customHeight="1" x14ac:dyDescent="0.25">
      <c r="B24" s="8" t="s">
        <v>10</v>
      </c>
      <c r="C24" s="13" t="s">
        <v>33</v>
      </c>
      <c r="D24" s="12"/>
      <c r="E24" s="85">
        <f t="shared" si="0"/>
        <v>191.00000000000011</v>
      </c>
      <c r="F24" s="86"/>
      <c r="G24" s="86">
        <v>0</v>
      </c>
      <c r="H24" s="86"/>
      <c r="I24" s="86">
        <v>191.00000000000011</v>
      </c>
      <c r="J24" s="84"/>
      <c r="K24" s="85">
        <v>7</v>
      </c>
      <c r="L24" s="86"/>
      <c r="M24" s="86">
        <v>0</v>
      </c>
      <c r="N24" s="86"/>
      <c r="O24" s="86">
        <v>7</v>
      </c>
    </row>
    <row r="25" spans="2:15" ht="20.25" customHeight="1" x14ac:dyDescent="0.25">
      <c r="B25" s="8" t="s">
        <v>11</v>
      </c>
      <c r="C25" s="13" t="s">
        <v>36</v>
      </c>
      <c r="D25" s="12"/>
      <c r="E25" s="85">
        <f t="shared" si="0"/>
        <v>1157.0000000000002</v>
      </c>
      <c r="F25" s="86"/>
      <c r="G25" s="86">
        <v>0</v>
      </c>
      <c r="H25" s="86"/>
      <c r="I25" s="86">
        <v>1157.0000000000002</v>
      </c>
      <c r="J25" s="84"/>
      <c r="K25" s="85">
        <v>85</v>
      </c>
      <c r="L25" s="86"/>
      <c r="M25" s="86">
        <v>0</v>
      </c>
      <c r="N25" s="86"/>
      <c r="O25" s="86">
        <v>85</v>
      </c>
    </row>
    <row r="26" spans="2:15" ht="20.25" customHeight="1" x14ac:dyDescent="0.25">
      <c r="B26" s="8" t="s">
        <v>12</v>
      </c>
      <c r="C26" s="12" t="s">
        <v>34</v>
      </c>
      <c r="D26" s="12"/>
      <c r="E26" s="85">
        <f t="shared" si="0"/>
        <v>5186.0000000000018</v>
      </c>
      <c r="F26" s="86"/>
      <c r="G26" s="86">
        <v>8</v>
      </c>
      <c r="H26" s="86"/>
      <c r="I26" s="86">
        <v>5178.0000000000018</v>
      </c>
      <c r="J26" s="84"/>
      <c r="K26" s="85">
        <v>311.00000000000006</v>
      </c>
      <c r="L26" s="86"/>
      <c r="M26" s="86">
        <v>1.0000000000000002</v>
      </c>
      <c r="N26" s="86"/>
      <c r="O26" s="86">
        <v>310</v>
      </c>
    </row>
    <row r="27" spans="2:15" ht="20.25" customHeight="1" x14ac:dyDescent="0.25">
      <c r="B27" s="14" t="s">
        <v>13</v>
      </c>
      <c r="C27" s="15" t="s">
        <v>37</v>
      </c>
      <c r="D27" s="55"/>
      <c r="E27" s="85">
        <f t="shared" si="0"/>
        <v>511.00000000000011</v>
      </c>
      <c r="F27" s="86"/>
      <c r="G27" s="86">
        <v>0</v>
      </c>
      <c r="H27" s="86"/>
      <c r="I27" s="86">
        <v>511.00000000000011</v>
      </c>
      <c r="J27" s="84"/>
      <c r="K27" s="85">
        <v>41</v>
      </c>
      <c r="L27" s="86"/>
      <c r="M27" s="86">
        <v>0</v>
      </c>
      <c r="N27" s="86"/>
      <c r="O27" s="86">
        <v>41</v>
      </c>
    </row>
    <row r="28" spans="2:15" ht="20.25" customHeight="1" x14ac:dyDescent="0.25">
      <c r="B28" s="8" t="s">
        <v>14</v>
      </c>
      <c r="C28" s="13" t="s">
        <v>26</v>
      </c>
      <c r="D28" s="12"/>
      <c r="E28" s="85">
        <f t="shared" si="0"/>
        <v>698</v>
      </c>
      <c r="F28" s="86"/>
      <c r="G28" s="86">
        <v>1</v>
      </c>
      <c r="H28" s="86"/>
      <c r="I28" s="86">
        <v>697</v>
      </c>
      <c r="J28" s="84"/>
      <c r="K28" s="85">
        <v>17</v>
      </c>
      <c r="L28" s="86"/>
      <c r="M28" s="86">
        <v>0</v>
      </c>
      <c r="N28" s="86"/>
      <c r="O28" s="86">
        <v>17</v>
      </c>
    </row>
    <row r="29" spans="2:15" ht="20.25" customHeight="1" x14ac:dyDescent="0.25">
      <c r="B29" s="8" t="s">
        <v>15</v>
      </c>
      <c r="C29" s="13" t="s">
        <v>38</v>
      </c>
      <c r="D29" s="12"/>
      <c r="E29" s="85">
        <f t="shared" si="0"/>
        <v>11351.000000000011</v>
      </c>
      <c r="F29" s="86"/>
      <c r="G29" s="86">
        <v>5</v>
      </c>
      <c r="H29" s="86"/>
      <c r="I29" s="86">
        <v>11346.000000000011</v>
      </c>
      <c r="J29" s="84"/>
      <c r="K29" s="85">
        <v>631.99999999999977</v>
      </c>
      <c r="L29" s="86"/>
      <c r="M29" s="86">
        <v>0</v>
      </c>
      <c r="N29" s="86"/>
      <c r="O29" s="86">
        <v>631.99999999999977</v>
      </c>
    </row>
    <row r="30" spans="2:15" ht="20.25" customHeight="1" x14ac:dyDescent="0.25">
      <c r="B30" s="8" t="s">
        <v>16</v>
      </c>
      <c r="C30" s="13" t="s">
        <v>39</v>
      </c>
      <c r="D30" s="12"/>
      <c r="E30" s="85">
        <f t="shared" si="0"/>
        <v>616</v>
      </c>
      <c r="F30" s="86"/>
      <c r="G30" s="86">
        <v>0</v>
      </c>
      <c r="H30" s="86"/>
      <c r="I30" s="86">
        <v>616</v>
      </c>
      <c r="J30" s="84"/>
      <c r="K30" s="85">
        <v>9</v>
      </c>
      <c r="L30" s="86"/>
      <c r="M30" s="86">
        <v>0</v>
      </c>
      <c r="N30" s="86"/>
      <c r="O30" s="86">
        <v>9</v>
      </c>
    </row>
    <row r="31" spans="2:15" ht="20.25" customHeight="1" x14ac:dyDescent="0.25">
      <c r="B31" s="8" t="s">
        <v>17</v>
      </c>
      <c r="C31" s="13" t="s">
        <v>40</v>
      </c>
      <c r="D31" s="12"/>
      <c r="E31" s="85">
        <f t="shared" si="0"/>
        <v>887</v>
      </c>
      <c r="F31" s="86"/>
      <c r="G31" s="86">
        <v>0</v>
      </c>
      <c r="H31" s="86"/>
      <c r="I31" s="86">
        <v>887</v>
      </c>
      <c r="J31" s="84"/>
      <c r="K31" s="85">
        <v>22.000000000000004</v>
      </c>
      <c r="L31" s="86"/>
      <c r="M31" s="86">
        <v>0</v>
      </c>
      <c r="N31" s="86"/>
      <c r="O31" s="86">
        <v>22.000000000000004</v>
      </c>
    </row>
    <row r="32" spans="2:15" ht="20.2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11"/>
      <c r="G32" s="86">
        <v>0</v>
      </c>
      <c r="H32" s="11"/>
      <c r="I32" s="86">
        <v>0</v>
      </c>
      <c r="J32" s="89"/>
      <c r="K32" s="85">
        <f t="shared" ref="K32:K33" si="1">+M32+O32</f>
        <v>0</v>
      </c>
      <c r="L32" s="11"/>
      <c r="M32" s="86">
        <v>0</v>
      </c>
      <c r="N32" s="11"/>
      <c r="O32" s="86">
        <v>0</v>
      </c>
    </row>
    <row r="33" spans="2:15" ht="20.25" customHeight="1" x14ac:dyDescent="0.25">
      <c r="B33" s="14" t="s">
        <v>19</v>
      </c>
      <c r="C33" s="15" t="s">
        <v>175</v>
      </c>
      <c r="D33" s="9"/>
      <c r="E33" s="85">
        <f t="shared" si="0"/>
        <v>0</v>
      </c>
      <c r="F33" s="9"/>
      <c r="G33" s="86">
        <v>0</v>
      </c>
      <c r="H33" s="11"/>
      <c r="I33" s="86">
        <v>0</v>
      </c>
      <c r="J33" s="89"/>
      <c r="K33" s="85">
        <f t="shared" si="1"/>
        <v>0</v>
      </c>
      <c r="L33" s="9"/>
      <c r="M33" s="86">
        <v>0</v>
      </c>
      <c r="N33" s="9"/>
      <c r="O33" s="86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42"/>
      <c r="K34" s="35"/>
      <c r="L34" s="32"/>
      <c r="M34" s="35"/>
      <c r="N34" s="3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3"/>
      <c r="H39" s="13"/>
      <c r="J39" s="12"/>
      <c r="L39" s="13"/>
      <c r="N39" s="13"/>
    </row>
    <row r="40" spans="2:15" x14ac:dyDescent="0.25">
      <c r="D40" s="12"/>
      <c r="F40" s="13"/>
      <c r="H40" s="13"/>
      <c r="J40" s="12"/>
      <c r="L40" s="13"/>
      <c r="N40" s="13"/>
    </row>
    <row r="41" spans="2:15" x14ac:dyDescent="0.25">
      <c r="D41" s="12"/>
      <c r="F41" s="13"/>
      <c r="H41" s="13"/>
      <c r="J41" s="12"/>
      <c r="L41" s="13"/>
      <c r="N41" s="13"/>
    </row>
    <row r="42" spans="2:15" x14ac:dyDescent="0.25">
      <c r="D42" s="12"/>
      <c r="F42" s="13"/>
      <c r="H42" s="13"/>
      <c r="J42" s="12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3"/>
      <c r="H44" s="13"/>
      <c r="J44" s="12"/>
      <c r="L44" s="13"/>
      <c r="N44" s="13"/>
    </row>
    <row r="45" spans="2:15" x14ac:dyDescent="0.25">
      <c r="D45" s="12"/>
      <c r="F45" s="13"/>
      <c r="H45" s="13"/>
      <c r="J45" s="12"/>
      <c r="L45" s="13"/>
      <c r="N45" s="13"/>
    </row>
    <row r="46" spans="2:15" x14ac:dyDescent="0.25">
      <c r="D46" s="12"/>
      <c r="F46" s="13"/>
      <c r="H46" s="13"/>
      <c r="J46" s="12"/>
      <c r="L46" s="13"/>
      <c r="N46" s="13"/>
    </row>
    <row r="48" spans="2:15" x14ac:dyDescent="0.2">
      <c r="D48" s="19"/>
      <c r="F48" s="2"/>
      <c r="H48" s="2"/>
      <c r="J48" s="19"/>
      <c r="L48" s="2"/>
      <c r="N48" s="2"/>
    </row>
    <row r="49" spans="4:14" x14ac:dyDescent="0.2">
      <c r="D49" s="20"/>
      <c r="F49" s="4"/>
      <c r="H49" s="4"/>
      <c r="J49" s="20"/>
      <c r="L49" s="4"/>
      <c r="N49" s="4"/>
    </row>
    <row r="50" spans="4:14" x14ac:dyDescent="0.2">
      <c r="D50" s="20"/>
      <c r="F50" s="4"/>
      <c r="H50" s="4"/>
      <c r="J50" s="20"/>
      <c r="L50" s="4"/>
      <c r="N50" s="4"/>
    </row>
  </sheetData>
  <mergeCells count="6">
    <mergeCell ref="B6:O6"/>
    <mergeCell ref="B3:O3"/>
    <mergeCell ref="B5:O5"/>
    <mergeCell ref="B8:C10"/>
    <mergeCell ref="E8:I8"/>
    <mergeCell ref="K8:O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O50"/>
  <sheetViews>
    <sheetView workbookViewId="0"/>
  </sheetViews>
  <sheetFormatPr defaultRowHeight="14.25" x14ac:dyDescent="0.25"/>
  <cols>
    <col min="1" max="1" width="9.140625" style="28"/>
    <col min="2" max="2" width="20.28515625" style="28" customWidth="1"/>
    <col min="3" max="3" width="0.85546875" style="29" customWidth="1"/>
    <col min="4" max="4" width="17.5703125" style="28" customWidth="1"/>
    <col min="5" max="5" width="0.85546875" style="28" customWidth="1"/>
    <col min="6" max="6" width="17.5703125" style="28" customWidth="1"/>
    <col min="7" max="7" width="0.85546875" style="28" customWidth="1"/>
    <col min="8" max="8" width="17.5703125" style="28" customWidth="1"/>
    <col min="9" max="9" width="0.85546875" style="29" customWidth="1"/>
    <col min="10" max="10" width="17.5703125" style="28" customWidth="1"/>
    <col min="11" max="11" width="0.85546875" style="28" customWidth="1"/>
    <col min="12" max="12" width="17.5703125" style="28" customWidth="1"/>
    <col min="13" max="13" width="0.85546875" style="28" customWidth="1"/>
    <col min="14" max="14" width="17.5703125" style="28" customWidth="1"/>
    <col min="15" max="15" width="9" style="28" bestFit="1" customWidth="1"/>
    <col min="16" max="16384" width="9.140625" style="28"/>
  </cols>
  <sheetData>
    <row r="2" spans="2:15" ht="15" x14ac:dyDescent="0.25">
      <c r="B2" s="27"/>
      <c r="F2" s="27"/>
      <c r="H2" s="27"/>
      <c r="J2" s="27"/>
      <c r="L2" s="27"/>
      <c r="N2" s="27" t="s">
        <v>351</v>
      </c>
    </row>
    <row r="3" spans="2:15" ht="32.25" customHeight="1" x14ac:dyDescent="0.25">
      <c r="B3" s="140" t="s">
        <v>362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5" ht="3.75" customHeight="1" x14ac:dyDescent="0.25"/>
    <row r="5" spans="2:15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15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2:15" ht="3" customHeight="1" x14ac:dyDescent="0.25">
      <c r="D7" s="29"/>
      <c r="F7" s="29"/>
      <c r="H7" s="29"/>
      <c r="J7" s="29"/>
      <c r="L7" s="29"/>
      <c r="N7" s="29"/>
    </row>
    <row r="8" spans="2:15" ht="18" customHeight="1" x14ac:dyDescent="0.25">
      <c r="B8" s="148" t="s">
        <v>47</v>
      </c>
      <c r="C8" s="53"/>
      <c r="D8" s="149" t="s">
        <v>358</v>
      </c>
      <c r="E8" s="149"/>
      <c r="F8" s="149"/>
      <c r="G8" s="149"/>
      <c r="H8" s="149"/>
      <c r="I8" s="53"/>
      <c r="J8" s="149" t="s">
        <v>359</v>
      </c>
      <c r="K8" s="149"/>
      <c r="L8" s="149"/>
      <c r="M8" s="149"/>
      <c r="N8" s="149"/>
    </row>
    <row r="9" spans="2:15" s="29" customFormat="1" ht="3.75" customHeight="1" x14ac:dyDescent="0.25">
      <c r="B9" s="148"/>
      <c r="C9" s="60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5" s="31" customFormat="1" x14ac:dyDescent="0.2">
      <c r="B10" s="148"/>
      <c r="C10" s="66"/>
      <c r="D10" s="38" t="s">
        <v>20</v>
      </c>
      <c r="E10" s="66"/>
      <c r="F10" s="38" t="s">
        <v>360</v>
      </c>
      <c r="G10" s="66"/>
      <c r="H10" s="38" t="s">
        <v>361</v>
      </c>
      <c r="I10" s="26"/>
      <c r="J10" s="38" t="s">
        <v>20</v>
      </c>
      <c r="K10" s="66"/>
      <c r="L10" s="38" t="s">
        <v>360</v>
      </c>
      <c r="M10" s="66"/>
      <c r="N10" s="38" t="s">
        <v>361</v>
      </c>
    </row>
    <row r="11" spans="2:15" ht="3.75" customHeight="1" x14ac:dyDescent="0.25">
      <c r="B11" s="32"/>
      <c r="C11" s="42"/>
      <c r="D11" s="42"/>
      <c r="E11" s="32"/>
      <c r="F11" s="42"/>
      <c r="G11" s="32"/>
      <c r="H11" s="42"/>
      <c r="I11" s="42"/>
      <c r="J11" s="42"/>
      <c r="K11" s="32"/>
      <c r="L11" s="42"/>
      <c r="M11" s="32"/>
      <c r="N11" s="42"/>
    </row>
    <row r="12" spans="2:15" ht="19.5" customHeight="1" x14ac:dyDescent="0.25">
      <c r="B12" s="5" t="s">
        <v>20</v>
      </c>
      <c r="C12" s="43"/>
      <c r="D12" s="7">
        <f>+F12+H12</f>
        <v>97246.999999999927</v>
      </c>
      <c r="E12" s="43"/>
      <c r="F12" s="72">
        <v>89.999999999999673</v>
      </c>
      <c r="G12" s="7"/>
      <c r="H12" s="72">
        <v>97156.999999999927</v>
      </c>
      <c r="I12" s="43"/>
      <c r="J12" s="106">
        <v>6795.0000000000082</v>
      </c>
      <c r="K12" s="94"/>
      <c r="L12" s="106">
        <v>31</v>
      </c>
      <c r="M12" s="94"/>
      <c r="N12" s="106">
        <v>6763.9999999999927</v>
      </c>
      <c r="O12" s="44"/>
    </row>
    <row r="13" spans="2:15" ht="19.5" customHeight="1" x14ac:dyDescent="0.25">
      <c r="B13" s="17" t="s">
        <v>48</v>
      </c>
      <c r="C13" s="51"/>
      <c r="D13" s="7">
        <f t="shared" ref="D13:D30" si="0">+F13+H13</f>
        <v>12347.000000000007</v>
      </c>
      <c r="E13" s="34"/>
      <c r="F13" s="51">
        <v>7</v>
      </c>
      <c r="G13" s="34"/>
      <c r="H13" s="34">
        <v>12340.000000000007</v>
      </c>
      <c r="I13" s="51"/>
      <c r="J13" s="106">
        <v>1089</v>
      </c>
      <c r="K13" s="83"/>
      <c r="L13" s="86">
        <v>2.0000000000000004</v>
      </c>
      <c r="M13" s="83"/>
      <c r="N13" s="86">
        <v>1087.0000000000002</v>
      </c>
    </row>
    <row r="14" spans="2:15" ht="19.5" customHeight="1" x14ac:dyDescent="0.25">
      <c r="B14" s="17" t="s">
        <v>49</v>
      </c>
      <c r="C14" s="51"/>
      <c r="D14" s="7">
        <f t="shared" si="0"/>
        <v>430.00000000000011</v>
      </c>
      <c r="E14" s="34"/>
      <c r="F14" s="51">
        <v>2</v>
      </c>
      <c r="G14" s="34"/>
      <c r="H14" s="34">
        <v>428.00000000000011</v>
      </c>
      <c r="I14" s="51"/>
      <c r="J14" s="106">
        <v>41</v>
      </c>
      <c r="K14" s="83"/>
      <c r="L14" s="86">
        <v>0</v>
      </c>
      <c r="M14" s="83"/>
      <c r="N14" s="86">
        <v>41</v>
      </c>
    </row>
    <row r="15" spans="2:15" ht="19.5" customHeight="1" x14ac:dyDescent="0.25">
      <c r="B15" s="17" t="s">
        <v>51</v>
      </c>
      <c r="C15" s="51"/>
      <c r="D15" s="7">
        <f t="shared" si="0"/>
        <v>9382.9999999999927</v>
      </c>
      <c r="E15" s="34"/>
      <c r="F15" s="51">
        <v>10.000000000000009</v>
      </c>
      <c r="G15" s="34"/>
      <c r="H15" s="34">
        <v>9372.9999999999927</v>
      </c>
      <c r="I15" s="51"/>
      <c r="J15" s="106">
        <v>422.00000000000011</v>
      </c>
      <c r="K15" s="83"/>
      <c r="L15" s="86">
        <v>4</v>
      </c>
      <c r="M15" s="83"/>
      <c r="N15" s="86">
        <v>418</v>
      </c>
    </row>
    <row r="16" spans="2:15" ht="19.5" customHeight="1" x14ac:dyDescent="0.25">
      <c r="B16" s="17" t="s">
        <v>50</v>
      </c>
      <c r="C16" s="51"/>
      <c r="D16" s="7">
        <f t="shared" si="0"/>
        <v>347</v>
      </c>
      <c r="E16" s="34"/>
      <c r="F16" s="51">
        <v>0</v>
      </c>
      <c r="G16" s="34"/>
      <c r="H16" s="34">
        <v>347</v>
      </c>
      <c r="I16" s="51"/>
      <c r="J16" s="106">
        <v>29</v>
      </c>
      <c r="K16" s="83"/>
      <c r="L16" s="86">
        <v>0</v>
      </c>
      <c r="M16" s="83"/>
      <c r="N16" s="86">
        <v>29</v>
      </c>
    </row>
    <row r="17" spans="2:14" ht="19.5" customHeight="1" x14ac:dyDescent="0.25">
      <c r="B17" s="17" t="s">
        <v>52</v>
      </c>
      <c r="C17" s="51"/>
      <c r="D17" s="7">
        <f t="shared" si="0"/>
        <v>698</v>
      </c>
      <c r="E17" s="34"/>
      <c r="F17" s="51">
        <v>0</v>
      </c>
      <c r="G17" s="34"/>
      <c r="H17" s="34">
        <v>698</v>
      </c>
      <c r="I17" s="51"/>
      <c r="J17" s="106">
        <v>51</v>
      </c>
      <c r="K17" s="83"/>
      <c r="L17" s="86">
        <v>0</v>
      </c>
      <c r="M17" s="83"/>
      <c r="N17" s="86">
        <v>51</v>
      </c>
    </row>
    <row r="18" spans="2:14" ht="19.5" customHeight="1" x14ac:dyDescent="0.25">
      <c r="B18" s="17" t="s">
        <v>53</v>
      </c>
      <c r="C18" s="51"/>
      <c r="D18" s="7">
        <f t="shared" si="0"/>
        <v>3871.9999999999995</v>
      </c>
      <c r="E18" s="34"/>
      <c r="F18" s="51">
        <v>4.0000000000000036</v>
      </c>
      <c r="G18" s="34"/>
      <c r="H18" s="34">
        <v>3867.9999999999995</v>
      </c>
      <c r="I18" s="51"/>
      <c r="J18" s="106">
        <v>242.00000000000003</v>
      </c>
      <c r="K18" s="83"/>
      <c r="L18" s="86">
        <v>0</v>
      </c>
      <c r="M18" s="83"/>
      <c r="N18" s="86">
        <v>242.00000000000003</v>
      </c>
    </row>
    <row r="19" spans="2:14" ht="19.5" customHeight="1" x14ac:dyDescent="0.25">
      <c r="B19" s="17" t="s">
        <v>54</v>
      </c>
      <c r="C19" s="51"/>
      <c r="D19" s="7">
        <f t="shared" si="0"/>
        <v>739.00000000000011</v>
      </c>
      <c r="E19" s="34"/>
      <c r="F19" s="51">
        <v>4</v>
      </c>
      <c r="G19" s="34"/>
      <c r="H19" s="34">
        <v>735.00000000000011</v>
      </c>
      <c r="I19" s="51"/>
      <c r="J19" s="106">
        <v>16</v>
      </c>
      <c r="K19" s="83"/>
      <c r="L19" s="86">
        <v>0</v>
      </c>
      <c r="M19" s="83"/>
      <c r="N19" s="86">
        <v>16</v>
      </c>
    </row>
    <row r="20" spans="2:14" ht="19.5" customHeight="1" x14ac:dyDescent="0.25">
      <c r="B20" s="17" t="s">
        <v>55</v>
      </c>
      <c r="C20" s="51"/>
      <c r="D20" s="7">
        <f t="shared" si="0"/>
        <v>2797.0000000000027</v>
      </c>
      <c r="E20" s="34"/>
      <c r="F20" s="51">
        <v>4.0000000000000053</v>
      </c>
      <c r="G20" s="34"/>
      <c r="H20" s="34">
        <v>2793.0000000000027</v>
      </c>
      <c r="I20" s="51"/>
      <c r="J20" s="106">
        <v>192</v>
      </c>
      <c r="K20" s="83"/>
      <c r="L20" s="86">
        <v>2</v>
      </c>
      <c r="M20" s="83"/>
      <c r="N20" s="86">
        <v>190.00000000000003</v>
      </c>
    </row>
    <row r="21" spans="2:14" ht="19.5" customHeight="1" x14ac:dyDescent="0.25">
      <c r="B21" s="17" t="s">
        <v>56</v>
      </c>
      <c r="C21" s="51"/>
      <c r="D21" s="7">
        <f t="shared" si="0"/>
        <v>414</v>
      </c>
      <c r="E21" s="34"/>
      <c r="F21" s="51">
        <v>2</v>
      </c>
      <c r="G21" s="34"/>
      <c r="H21" s="34">
        <v>412</v>
      </c>
      <c r="I21" s="51"/>
      <c r="J21" s="106">
        <v>88</v>
      </c>
      <c r="K21" s="83"/>
      <c r="L21" s="86">
        <v>1.0000000000000004</v>
      </c>
      <c r="M21" s="83"/>
      <c r="N21" s="86">
        <v>87</v>
      </c>
    </row>
    <row r="22" spans="2:14" ht="19.5" customHeight="1" x14ac:dyDescent="0.25">
      <c r="B22" s="17" t="s">
        <v>57</v>
      </c>
      <c r="C22" s="51"/>
      <c r="D22" s="7">
        <f t="shared" si="0"/>
        <v>6723.0000000000136</v>
      </c>
      <c r="E22" s="34"/>
      <c r="F22" s="51">
        <v>7.0000000000000027</v>
      </c>
      <c r="G22" s="34"/>
      <c r="H22" s="34">
        <v>6716.0000000000136</v>
      </c>
      <c r="I22" s="51"/>
      <c r="J22" s="106">
        <v>299</v>
      </c>
      <c r="K22" s="83"/>
      <c r="L22" s="86">
        <v>1</v>
      </c>
      <c r="M22" s="83"/>
      <c r="N22" s="86">
        <v>298</v>
      </c>
    </row>
    <row r="23" spans="2:14" ht="19.5" customHeight="1" x14ac:dyDescent="0.25">
      <c r="B23" s="17" t="s">
        <v>58</v>
      </c>
      <c r="C23" s="51"/>
      <c r="D23" s="7">
        <f t="shared" si="0"/>
        <v>21384.999999999978</v>
      </c>
      <c r="E23" s="34"/>
      <c r="F23" s="51">
        <v>12.000000000000037</v>
      </c>
      <c r="G23" s="34"/>
      <c r="H23" s="34">
        <v>21372.999999999978</v>
      </c>
      <c r="I23" s="51"/>
      <c r="J23" s="106">
        <v>1797.9999999999998</v>
      </c>
      <c r="K23" s="83"/>
      <c r="L23" s="86">
        <v>7</v>
      </c>
      <c r="M23" s="83"/>
      <c r="N23" s="86">
        <v>1790.9999999999986</v>
      </c>
    </row>
    <row r="24" spans="2:14" ht="19.5" customHeight="1" x14ac:dyDescent="0.25">
      <c r="B24" s="17" t="s">
        <v>59</v>
      </c>
      <c r="C24" s="51"/>
      <c r="D24" s="7">
        <f t="shared" si="0"/>
        <v>335.00000000000006</v>
      </c>
      <c r="E24" s="34"/>
      <c r="F24" s="51">
        <v>1.0000000000000004</v>
      </c>
      <c r="G24" s="34"/>
      <c r="H24" s="34">
        <v>334.00000000000006</v>
      </c>
      <c r="I24" s="51"/>
      <c r="J24" s="106">
        <v>34</v>
      </c>
      <c r="K24" s="83"/>
      <c r="L24" s="86">
        <v>0</v>
      </c>
      <c r="M24" s="83"/>
      <c r="N24" s="86">
        <v>34</v>
      </c>
    </row>
    <row r="25" spans="2:14" ht="19.5" customHeight="1" x14ac:dyDescent="0.25">
      <c r="B25" s="17" t="s">
        <v>60</v>
      </c>
      <c r="C25" s="51"/>
      <c r="D25" s="7">
        <f t="shared" si="0"/>
        <v>22693.999999999985</v>
      </c>
      <c r="E25" s="34"/>
      <c r="F25" s="51">
        <v>22.00000000000005</v>
      </c>
      <c r="G25" s="34"/>
      <c r="H25" s="34">
        <v>22671.999999999985</v>
      </c>
      <c r="I25" s="51"/>
      <c r="J25" s="106">
        <v>1187.9999999999998</v>
      </c>
      <c r="K25" s="83"/>
      <c r="L25" s="86">
        <v>8</v>
      </c>
      <c r="M25" s="83"/>
      <c r="N25" s="86">
        <v>1180</v>
      </c>
    </row>
    <row r="26" spans="2:14" ht="19.5" customHeight="1" x14ac:dyDescent="0.25">
      <c r="B26" s="17" t="s">
        <v>61</v>
      </c>
      <c r="C26" s="51"/>
      <c r="D26" s="7">
        <f t="shared" si="0"/>
        <v>4067</v>
      </c>
      <c r="E26" s="34"/>
      <c r="F26" s="51">
        <v>1</v>
      </c>
      <c r="G26" s="34"/>
      <c r="H26" s="34">
        <v>4066</v>
      </c>
      <c r="I26" s="51"/>
      <c r="J26" s="106">
        <v>139</v>
      </c>
      <c r="K26" s="83"/>
      <c r="L26" s="86">
        <v>4</v>
      </c>
      <c r="M26" s="83"/>
      <c r="N26" s="86">
        <v>135</v>
      </c>
    </row>
    <row r="27" spans="2:14" ht="19.5" customHeight="1" x14ac:dyDescent="0.25">
      <c r="B27" s="17" t="s">
        <v>62</v>
      </c>
      <c r="C27" s="51"/>
      <c r="D27" s="7">
        <f t="shared" si="0"/>
        <v>5026.0000000000055</v>
      </c>
      <c r="E27" s="34"/>
      <c r="F27" s="51">
        <v>3.0000000000000009</v>
      </c>
      <c r="G27" s="34"/>
      <c r="H27" s="34">
        <v>5023.0000000000055</v>
      </c>
      <c r="I27" s="51"/>
      <c r="J27" s="106">
        <v>740</v>
      </c>
      <c r="K27" s="83"/>
      <c r="L27" s="86">
        <v>0</v>
      </c>
      <c r="M27" s="83"/>
      <c r="N27" s="86">
        <v>740</v>
      </c>
    </row>
    <row r="28" spans="2:14" ht="19.5" customHeight="1" x14ac:dyDescent="0.25">
      <c r="B28" s="17" t="s">
        <v>63</v>
      </c>
      <c r="C28" s="51"/>
      <c r="D28" s="7">
        <f t="shared" si="0"/>
        <v>2231</v>
      </c>
      <c r="E28" s="34"/>
      <c r="F28" s="51">
        <v>7.0000000000000089</v>
      </c>
      <c r="G28" s="34"/>
      <c r="H28" s="34">
        <v>2224</v>
      </c>
      <c r="I28" s="51"/>
      <c r="J28" s="106">
        <v>317</v>
      </c>
      <c r="K28" s="83"/>
      <c r="L28" s="86">
        <v>2</v>
      </c>
      <c r="M28" s="83"/>
      <c r="N28" s="86">
        <v>315</v>
      </c>
    </row>
    <row r="29" spans="2:14" ht="19.5" customHeight="1" x14ac:dyDescent="0.25">
      <c r="B29" s="17" t="s">
        <v>64</v>
      </c>
      <c r="C29" s="51"/>
      <c r="D29" s="7">
        <f t="shared" si="0"/>
        <v>811</v>
      </c>
      <c r="E29" s="34"/>
      <c r="F29" s="51">
        <v>1</v>
      </c>
      <c r="G29" s="34"/>
      <c r="H29" s="34">
        <v>810</v>
      </c>
      <c r="I29" s="51"/>
      <c r="J29" s="106">
        <v>27</v>
      </c>
      <c r="K29" s="83"/>
      <c r="L29" s="86">
        <v>0</v>
      </c>
      <c r="M29" s="83"/>
      <c r="N29" s="86">
        <v>27</v>
      </c>
    </row>
    <row r="30" spans="2:14" ht="19.5" customHeight="1" x14ac:dyDescent="0.25">
      <c r="B30" s="17" t="s">
        <v>65</v>
      </c>
      <c r="C30" s="51"/>
      <c r="D30" s="7">
        <f t="shared" si="0"/>
        <v>2948</v>
      </c>
      <c r="E30" s="34"/>
      <c r="F30" s="51">
        <v>3</v>
      </c>
      <c r="G30" s="34"/>
      <c r="H30" s="34">
        <v>2945</v>
      </c>
      <c r="I30" s="51"/>
      <c r="J30" s="106">
        <v>83.000000000000014</v>
      </c>
      <c r="K30" s="83"/>
      <c r="L30" s="86">
        <v>0</v>
      </c>
      <c r="M30" s="83"/>
      <c r="N30" s="86">
        <v>83.000000000000014</v>
      </c>
    </row>
    <row r="31" spans="2:14" ht="3.75" customHeight="1" x14ac:dyDescent="0.25">
      <c r="B31" s="22"/>
      <c r="C31" s="63"/>
      <c r="D31" s="32"/>
      <c r="E31" s="35">
        <v>0</v>
      </c>
      <c r="F31" s="32"/>
      <c r="G31" s="35"/>
      <c r="H31" s="32"/>
      <c r="I31" s="63"/>
      <c r="J31" s="32"/>
      <c r="K31" s="35"/>
      <c r="L31" s="32"/>
      <c r="M31" s="35"/>
      <c r="N31" s="32"/>
    </row>
    <row r="32" spans="2:14" x14ac:dyDescent="0.25">
      <c r="C32" s="9"/>
      <c r="E32" s="11">
        <v>0</v>
      </c>
      <c r="G32" s="11"/>
      <c r="I32" s="9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9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2"/>
      <c r="K39" s="13"/>
      <c r="M39" s="13"/>
    </row>
    <row r="40" spans="3:13" x14ac:dyDescent="0.25">
      <c r="C40" s="12"/>
      <c r="E40" s="13"/>
      <c r="G40" s="13"/>
      <c r="I40" s="12"/>
      <c r="K40" s="13"/>
      <c r="M40" s="13"/>
    </row>
    <row r="41" spans="3:13" x14ac:dyDescent="0.25">
      <c r="C41" s="12"/>
      <c r="E41" s="13"/>
      <c r="G41" s="13"/>
      <c r="I41" s="12"/>
      <c r="K41" s="13"/>
      <c r="M41" s="13"/>
    </row>
    <row r="42" spans="3:13" x14ac:dyDescent="0.25">
      <c r="C42" s="12"/>
      <c r="E42" s="13"/>
      <c r="G42" s="13"/>
      <c r="I42" s="12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2"/>
      <c r="K44" s="13"/>
      <c r="M44" s="13"/>
    </row>
    <row r="45" spans="3:13" x14ac:dyDescent="0.25">
      <c r="C45" s="12"/>
      <c r="E45" s="13"/>
      <c r="G45" s="13"/>
      <c r="I45" s="12"/>
      <c r="K45" s="13"/>
      <c r="M45" s="13"/>
    </row>
    <row r="46" spans="3:13" x14ac:dyDescent="0.25">
      <c r="C46" s="12"/>
      <c r="E46" s="13"/>
      <c r="G46" s="13"/>
      <c r="I46" s="12"/>
      <c r="K46" s="13"/>
      <c r="M46" s="13"/>
    </row>
    <row r="48" spans="3:13" x14ac:dyDescent="0.2">
      <c r="C48" s="19"/>
      <c r="E48" s="2"/>
      <c r="G48" s="2"/>
      <c r="I48" s="19"/>
      <c r="K48" s="2"/>
      <c r="M48" s="2"/>
    </row>
    <row r="49" spans="3:13" x14ac:dyDescent="0.2">
      <c r="C49" s="20"/>
      <c r="E49" s="4"/>
      <c r="G49" s="4"/>
      <c r="I49" s="20"/>
      <c r="K49" s="4"/>
      <c r="M49" s="4"/>
    </row>
    <row r="50" spans="3:13" x14ac:dyDescent="0.2">
      <c r="C50" s="20"/>
      <c r="E50" s="4"/>
      <c r="G50" s="4"/>
      <c r="I50" s="20"/>
      <c r="K50" s="4"/>
      <c r="M50" s="4"/>
    </row>
  </sheetData>
  <mergeCells count="6">
    <mergeCell ref="B3:N3"/>
    <mergeCell ref="B5:N5"/>
    <mergeCell ref="B8:B10"/>
    <mergeCell ref="B6:N6"/>
    <mergeCell ref="D8:H8"/>
    <mergeCell ref="J8:N8"/>
  </mergeCells>
  <pageMargins left="0.51181102362204722" right="0.11811023622047245" top="0.55118110236220474" bottom="0" header="0.31496062992125984" footer="0.31496062992125984"/>
  <pageSetup paperSize="9" scale="95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L47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5.5703125" style="28" customWidth="1"/>
    <col min="6" max="6" width="0.85546875" style="28" customWidth="1"/>
    <col min="7" max="7" width="17" style="28" customWidth="1"/>
    <col min="8" max="16384" width="9.140625" style="28"/>
  </cols>
  <sheetData>
    <row r="2" spans="2:12" ht="15" x14ac:dyDescent="0.25">
      <c r="C2" s="27"/>
      <c r="G2" s="27" t="s">
        <v>355</v>
      </c>
    </row>
    <row r="3" spans="2:12" ht="31.5" customHeight="1" x14ac:dyDescent="0.25">
      <c r="B3" s="140" t="s">
        <v>406</v>
      </c>
      <c r="C3" s="140"/>
      <c r="D3" s="140"/>
      <c r="E3" s="140"/>
      <c r="F3" s="140"/>
      <c r="G3" s="140"/>
    </row>
    <row r="4" spans="2:12" ht="3.75" customHeight="1" x14ac:dyDescent="0.25"/>
    <row r="5" spans="2:12" x14ac:dyDescent="0.25">
      <c r="B5" s="142">
        <v>2014</v>
      </c>
      <c r="C5" s="142"/>
      <c r="D5" s="142"/>
      <c r="E5" s="142"/>
      <c r="F5" s="142"/>
      <c r="G5" s="142"/>
      <c r="H5" s="135"/>
      <c r="I5" s="135"/>
      <c r="J5" s="135"/>
      <c r="K5" s="135"/>
      <c r="L5" s="135"/>
    </row>
    <row r="6" spans="2:12" ht="13.5" customHeight="1" x14ac:dyDescent="0.25">
      <c r="B6" s="141" t="s">
        <v>45</v>
      </c>
      <c r="C6" s="141"/>
      <c r="D6" s="141"/>
      <c r="E6" s="107"/>
      <c r="F6" s="107"/>
      <c r="G6" s="107"/>
    </row>
    <row r="7" spans="2:12" ht="3" customHeight="1" x14ac:dyDescent="0.25">
      <c r="E7" s="29"/>
      <c r="G7" s="29"/>
    </row>
    <row r="8" spans="2:12" s="31" customFormat="1" ht="27" customHeight="1" x14ac:dyDescent="0.2">
      <c r="B8" s="148" t="s">
        <v>43</v>
      </c>
      <c r="C8" s="148"/>
      <c r="D8" s="66"/>
      <c r="E8" s="38" t="s">
        <v>363</v>
      </c>
      <c r="F8" s="66"/>
      <c r="G8" s="38" t="s">
        <v>360</v>
      </c>
    </row>
    <row r="9" spans="2:12" ht="3.75" customHeight="1" x14ac:dyDescent="0.25">
      <c r="B9" s="32"/>
      <c r="C9" s="32"/>
      <c r="D9" s="42"/>
      <c r="E9" s="42"/>
      <c r="F9" s="32"/>
      <c r="G9" s="42"/>
    </row>
    <row r="10" spans="2:12" ht="15.75" customHeight="1" x14ac:dyDescent="0.25">
      <c r="C10" s="5" t="s">
        <v>404</v>
      </c>
      <c r="D10" s="43"/>
      <c r="E10" s="95">
        <v>38.77134031705878</v>
      </c>
      <c r="F10" s="99"/>
      <c r="G10" s="96">
        <v>4.5090753526115558E-2</v>
      </c>
    </row>
    <row r="11" spans="2:12" ht="16.5" customHeight="1" x14ac:dyDescent="0.25">
      <c r="B11" s="8" t="s">
        <v>21</v>
      </c>
      <c r="C11" s="9" t="s">
        <v>27</v>
      </c>
      <c r="D11" s="51">
        <v>9719</v>
      </c>
      <c r="E11" s="97">
        <v>28.689453227127732</v>
      </c>
      <c r="F11" s="100"/>
      <c r="G11" s="98">
        <v>0.15686821327105083</v>
      </c>
    </row>
    <row r="12" spans="2:12" ht="16.5" customHeight="1" x14ac:dyDescent="0.25">
      <c r="B12" s="10" t="s">
        <v>0</v>
      </c>
      <c r="C12" s="11" t="s">
        <v>22</v>
      </c>
      <c r="D12" s="51">
        <v>839</v>
      </c>
      <c r="E12" s="97">
        <v>60.119853083317274</v>
      </c>
      <c r="F12" s="100"/>
      <c r="G12" s="98">
        <v>0.48327856176300016</v>
      </c>
    </row>
    <row r="13" spans="2:12" ht="16.5" customHeight="1" x14ac:dyDescent="0.25">
      <c r="B13" s="10" t="s">
        <v>1</v>
      </c>
      <c r="C13" s="11" t="s">
        <v>23</v>
      </c>
      <c r="D13" s="51">
        <v>33723</v>
      </c>
      <c r="E13" s="97">
        <v>61.41359783048987</v>
      </c>
      <c r="F13" s="100"/>
      <c r="G13" s="98">
        <v>5.2057829741614214E-2</v>
      </c>
    </row>
    <row r="14" spans="2:12" ht="16.5" customHeight="1" x14ac:dyDescent="0.25">
      <c r="B14" s="8" t="s">
        <v>2</v>
      </c>
      <c r="C14" s="9" t="s">
        <v>30</v>
      </c>
      <c r="D14" s="51">
        <v>395</v>
      </c>
      <c r="E14" s="97">
        <v>12.866661560848589</v>
      </c>
      <c r="F14" s="100"/>
      <c r="G14" s="98">
        <v>0.38293635597763653</v>
      </c>
    </row>
    <row r="15" spans="2:12" ht="16.5" customHeight="1" x14ac:dyDescent="0.25">
      <c r="B15" s="10" t="s">
        <v>3</v>
      </c>
      <c r="C15" s="11" t="s">
        <v>28</v>
      </c>
      <c r="D15" s="51">
        <v>1166</v>
      </c>
      <c r="E15" s="97">
        <v>100.0584648793118</v>
      </c>
      <c r="F15" s="100"/>
      <c r="G15" s="98">
        <v>0.20880314039923159</v>
      </c>
    </row>
    <row r="16" spans="2:12" ht="16.5" customHeight="1" x14ac:dyDescent="0.25">
      <c r="B16" s="8" t="s">
        <v>4</v>
      </c>
      <c r="C16" s="9" t="s">
        <v>24</v>
      </c>
      <c r="D16" s="51">
        <v>30990</v>
      </c>
      <c r="E16" s="97">
        <v>49.112917432116213</v>
      </c>
      <c r="F16" s="100"/>
      <c r="G16" s="98">
        <v>0.1358934997609281</v>
      </c>
    </row>
    <row r="17" spans="2:7" ht="16.5" customHeight="1" x14ac:dyDescent="0.25">
      <c r="B17" s="8" t="s">
        <v>5</v>
      </c>
      <c r="C17" s="12" t="s">
        <v>176</v>
      </c>
      <c r="D17" s="51">
        <v>86126</v>
      </c>
      <c r="E17" s="97">
        <v>30.301667764694809</v>
      </c>
      <c r="F17" s="100"/>
      <c r="G17" s="98">
        <v>2.150440938139634E-2</v>
      </c>
    </row>
    <row r="18" spans="2:7" ht="16.5" customHeight="1" x14ac:dyDescent="0.25">
      <c r="B18" s="8" t="s">
        <v>6</v>
      </c>
      <c r="C18" s="12" t="s">
        <v>25</v>
      </c>
      <c r="D18" s="51">
        <v>11408</v>
      </c>
      <c r="E18" s="97">
        <v>58.159834942071043</v>
      </c>
      <c r="F18" s="100"/>
      <c r="G18" s="98">
        <v>7.9354773550332561E-2</v>
      </c>
    </row>
    <row r="19" spans="2:7" ht="16.5" customHeight="1" x14ac:dyDescent="0.25">
      <c r="B19" s="8" t="s">
        <v>7</v>
      </c>
      <c r="C19" s="12" t="s">
        <v>35</v>
      </c>
      <c r="D19" s="51">
        <v>30465</v>
      </c>
      <c r="E19" s="97">
        <v>25.802266533056422</v>
      </c>
      <c r="F19" s="100"/>
      <c r="G19" s="98">
        <v>0</v>
      </c>
    </row>
    <row r="20" spans="2:7" ht="16.5" customHeight="1" x14ac:dyDescent="0.25">
      <c r="B20" s="8" t="s">
        <v>8</v>
      </c>
      <c r="C20" s="13" t="s">
        <v>31</v>
      </c>
      <c r="D20" s="51">
        <v>4076</v>
      </c>
      <c r="E20" s="97">
        <v>8.0822267620020387</v>
      </c>
      <c r="F20" s="100"/>
      <c r="G20" s="98">
        <v>1.2768130745658836E-2</v>
      </c>
    </row>
    <row r="21" spans="2:7" ht="16.5" customHeight="1" x14ac:dyDescent="0.25">
      <c r="B21" s="8" t="s">
        <v>9</v>
      </c>
      <c r="C21" s="13" t="s">
        <v>32</v>
      </c>
      <c r="D21" s="51">
        <v>10099</v>
      </c>
      <c r="E21" s="97">
        <v>5.6408921287859082</v>
      </c>
      <c r="F21" s="100"/>
      <c r="G21" s="98">
        <v>0</v>
      </c>
    </row>
    <row r="22" spans="2:7" ht="16.5" customHeight="1" x14ac:dyDescent="0.25">
      <c r="B22" s="8" t="s">
        <v>10</v>
      </c>
      <c r="C22" s="13" t="s">
        <v>33</v>
      </c>
      <c r="D22" s="51">
        <v>5748</v>
      </c>
      <c r="E22" s="97">
        <v>9.7092139459618547</v>
      </c>
      <c r="F22" s="100"/>
      <c r="G22" s="98">
        <v>0</v>
      </c>
    </row>
    <row r="23" spans="2:7" ht="16.5" customHeight="1" x14ac:dyDescent="0.25">
      <c r="B23" s="8" t="s">
        <v>11</v>
      </c>
      <c r="C23" s="13" t="s">
        <v>36</v>
      </c>
      <c r="D23" s="51">
        <v>18029</v>
      </c>
      <c r="E23" s="97">
        <v>10.534440495678506</v>
      </c>
      <c r="F23" s="100"/>
      <c r="G23" s="98">
        <v>0</v>
      </c>
    </row>
    <row r="24" spans="2:7" ht="16.5" customHeight="1" x14ac:dyDescent="0.25">
      <c r="B24" s="8" t="s">
        <v>12</v>
      </c>
      <c r="C24" s="12" t="s">
        <v>34</v>
      </c>
      <c r="D24" s="51">
        <v>7821</v>
      </c>
      <c r="E24" s="97">
        <v>32.343284811541686</v>
      </c>
      <c r="F24" s="100"/>
      <c r="G24" s="98">
        <v>5.2954259287588692E-2</v>
      </c>
    </row>
    <row r="25" spans="2:7" ht="16.5" customHeight="1" x14ac:dyDescent="0.25">
      <c r="B25" s="14" t="s">
        <v>13</v>
      </c>
      <c r="C25" s="15" t="s">
        <v>37</v>
      </c>
      <c r="D25" s="51">
        <v>766</v>
      </c>
      <c r="E25" s="97">
        <v>33.525660491952635</v>
      </c>
      <c r="F25" s="100"/>
      <c r="G25" s="98">
        <v>0</v>
      </c>
    </row>
    <row r="26" spans="2:7" ht="16.5" customHeight="1" x14ac:dyDescent="0.25">
      <c r="B26" s="8" t="s">
        <v>14</v>
      </c>
      <c r="C26" s="13" t="s">
        <v>26</v>
      </c>
      <c r="D26" s="51">
        <v>3903</v>
      </c>
      <c r="E26" s="97">
        <v>12.030758358432468</v>
      </c>
      <c r="F26" s="100"/>
      <c r="G26" s="98">
        <v>1.6826235466339115E-2</v>
      </c>
    </row>
    <row r="27" spans="2:7" ht="16.5" customHeight="1" x14ac:dyDescent="0.25">
      <c r="B27" s="8" t="s">
        <v>15</v>
      </c>
      <c r="C27" s="13" t="s">
        <v>38</v>
      </c>
      <c r="D27" s="51">
        <v>14825</v>
      </c>
      <c r="E27" s="97">
        <v>44.228320445863439</v>
      </c>
      <c r="F27" s="100"/>
      <c r="G27" s="98">
        <v>1.8454610884529498E-2</v>
      </c>
    </row>
    <row r="28" spans="2:7" ht="16.5" customHeight="1" x14ac:dyDescent="0.25">
      <c r="B28" s="8" t="s">
        <v>16</v>
      </c>
      <c r="C28" s="13" t="s">
        <v>39</v>
      </c>
      <c r="D28" s="51"/>
      <c r="E28" s="97">
        <v>25.120578778135048</v>
      </c>
      <c r="F28" s="100"/>
      <c r="G28" s="98">
        <v>0</v>
      </c>
    </row>
    <row r="29" spans="2:7" ht="16.5" customHeight="1" x14ac:dyDescent="0.25">
      <c r="B29" s="8" t="s">
        <v>17</v>
      </c>
      <c r="C29" s="13" t="s">
        <v>40</v>
      </c>
      <c r="D29" s="51"/>
      <c r="E29" s="97">
        <v>13.059031419253811</v>
      </c>
      <c r="F29" s="100"/>
      <c r="G29" s="98">
        <v>0</v>
      </c>
    </row>
    <row r="30" spans="2:7" ht="16.5" customHeight="1" x14ac:dyDescent="0.25">
      <c r="B30" s="14" t="s">
        <v>18</v>
      </c>
      <c r="C30" s="15" t="s">
        <v>177</v>
      </c>
      <c r="D30" s="9"/>
      <c r="E30" s="97">
        <v>0</v>
      </c>
      <c r="F30" s="100"/>
      <c r="G30" s="98">
        <v>0</v>
      </c>
    </row>
    <row r="31" spans="2:7" ht="16.5" customHeight="1" x14ac:dyDescent="0.25">
      <c r="B31" s="14" t="s">
        <v>19</v>
      </c>
      <c r="C31" s="15" t="s">
        <v>175</v>
      </c>
      <c r="D31" s="9"/>
      <c r="E31" s="97">
        <v>0</v>
      </c>
      <c r="F31" s="100"/>
      <c r="G31" s="98">
        <v>0</v>
      </c>
    </row>
    <row r="32" spans="2:7" ht="3.75" customHeight="1" x14ac:dyDescent="0.25">
      <c r="B32" s="22"/>
      <c r="C32" s="23"/>
      <c r="D32" s="42"/>
      <c r="E32" s="35"/>
      <c r="F32" s="32"/>
      <c r="G32" s="35"/>
    </row>
    <row r="33" spans="3:6" ht="4.5" customHeight="1" x14ac:dyDescent="0.2">
      <c r="C33" s="1"/>
      <c r="D33" s="9"/>
      <c r="F33" s="9"/>
    </row>
    <row r="34" spans="3:6" x14ac:dyDescent="0.25">
      <c r="D34" s="12"/>
      <c r="F34" s="12"/>
    </row>
    <row r="35" spans="3:6" x14ac:dyDescent="0.25">
      <c r="D35" s="12"/>
      <c r="F35" s="12"/>
    </row>
    <row r="36" spans="3:6" x14ac:dyDescent="0.25">
      <c r="D36" s="12"/>
      <c r="F36" s="13"/>
    </row>
    <row r="37" spans="3:6" x14ac:dyDescent="0.25">
      <c r="D37" s="12"/>
      <c r="F37" s="13"/>
    </row>
    <row r="38" spans="3:6" x14ac:dyDescent="0.25">
      <c r="D38" s="12"/>
      <c r="F38" s="13"/>
    </row>
    <row r="39" spans="3:6" x14ac:dyDescent="0.25">
      <c r="D39" s="12"/>
      <c r="F39" s="13"/>
    </row>
    <row r="40" spans="3:6" x14ac:dyDescent="0.25">
      <c r="D40" s="12"/>
      <c r="F40" s="12"/>
    </row>
    <row r="41" spans="3:6" x14ac:dyDescent="0.25">
      <c r="D41" s="12"/>
      <c r="F41" s="13"/>
    </row>
    <row r="42" spans="3:6" x14ac:dyDescent="0.25">
      <c r="D42" s="12"/>
      <c r="F42" s="13"/>
    </row>
    <row r="43" spans="3:6" x14ac:dyDescent="0.25">
      <c r="D43" s="12"/>
      <c r="F43" s="13"/>
    </row>
    <row r="45" spans="3:6" x14ac:dyDescent="0.2">
      <c r="D45" s="19"/>
      <c r="F45" s="2"/>
    </row>
    <row r="46" spans="3:6" x14ac:dyDescent="0.2">
      <c r="D46" s="20"/>
      <c r="F46" s="4"/>
    </row>
    <row r="47" spans="3:6" x14ac:dyDescent="0.2">
      <c r="D47" s="20"/>
      <c r="F47" s="4"/>
    </row>
  </sheetData>
  <mergeCells count="4">
    <mergeCell ref="B3:G3"/>
    <mergeCell ref="B6:D6"/>
    <mergeCell ref="B5:G5"/>
    <mergeCell ref="B8:C8"/>
  </mergeCells>
  <pageMargins left="0.70866141732283472" right="0.41" top="0.56999999999999995" bottom="0.74803149606299213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N47"/>
  <sheetViews>
    <sheetView workbookViewId="0"/>
  </sheetViews>
  <sheetFormatPr defaultRowHeight="14.25" x14ac:dyDescent="0.25"/>
  <cols>
    <col min="1" max="1" width="9.140625" style="28"/>
    <col min="2" max="2" width="29.28515625" style="28" customWidth="1"/>
    <col min="3" max="3" width="0.85546875" style="29" customWidth="1"/>
    <col min="4" max="4" width="16.42578125" style="28" customWidth="1"/>
    <col min="5" max="5" width="0.85546875" style="28" customWidth="1"/>
    <col min="6" max="6" width="17.42578125" style="28" customWidth="1"/>
    <col min="7" max="16384" width="9.140625" style="28"/>
  </cols>
  <sheetData>
    <row r="2" spans="2:14" ht="15" x14ac:dyDescent="0.25">
      <c r="B2" s="27"/>
      <c r="F2" s="27" t="s">
        <v>354</v>
      </c>
    </row>
    <row r="3" spans="2:14" ht="42.75" customHeight="1" x14ac:dyDescent="0.25">
      <c r="B3" s="140" t="s">
        <v>407</v>
      </c>
      <c r="C3" s="140"/>
      <c r="D3" s="140"/>
      <c r="E3" s="140"/>
      <c r="F3" s="140"/>
    </row>
    <row r="4" spans="2:14" ht="3.75" customHeight="1" x14ac:dyDescent="0.25"/>
    <row r="5" spans="2:14" x14ac:dyDescent="0.25">
      <c r="B5" s="142">
        <v>2014</v>
      </c>
      <c r="C5" s="142"/>
      <c r="D5" s="142"/>
      <c r="E5" s="142"/>
      <c r="F5" s="142"/>
      <c r="G5" s="135"/>
      <c r="H5" s="135"/>
      <c r="I5" s="135"/>
      <c r="J5" s="135"/>
      <c r="K5" s="135"/>
      <c r="L5" s="135"/>
      <c r="M5" s="135"/>
      <c r="N5" s="135"/>
    </row>
    <row r="6" spans="2:14" x14ac:dyDescent="0.25">
      <c r="B6" s="57" t="s">
        <v>45</v>
      </c>
      <c r="C6" s="107"/>
      <c r="D6" s="107"/>
      <c r="E6" s="107"/>
      <c r="F6" s="107"/>
    </row>
    <row r="7" spans="2:14" ht="3.75" customHeight="1" x14ac:dyDescent="0.25"/>
    <row r="8" spans="2:14" s="31" customFormat="1" ht="32.25" customHeight="1" x14ac:dyDescent="0.2">
      <c r="B8" s="136" t="s">
        <v>47</v>
      </c>
      <c r="C8" s="66"/>
      <c r="D8" s="38" t="s">
        <v>363</v>
      </c>
      <c r="E8" s="66"/>
      <c r="F8" s="38" t="s">
        <v>360</v>
      </c>
    </row>
    <row r="9" spans="2:14" ht="3.75" customHeight="1" x14ac:dyDescent="0.25">
      <c r="B9" s="32"/>
      <c r="C9" s="42"/>
      <c r="D9" s="42"/>
      <c r="E9" s="32"/>
      <c r="F9" s="42"/>
    </row>
    <row r="10" spans="2:14" ht="18" customHeight="1" x14ac:dyDescent="0.25">
      <c r="B10" s="5" t="s">
        <v>403</v>
      </c>
      <c r="C10" s="43"/>
      <c r="D10" s="95">
        <v>38.771340317059746</v>
      </c>
      <c r="E10" s="99"/>
      <c r="F10" s="96">
        <v>4.5090753526116564E-2</v>
      </c>
    </row>
    <row r="11" spans="2:14" ht="18" customHeight="1" x14ac:dyDescent="0.25">
      <c r="B11" s="17" t="s">
        <v>48</v>
      </c>
      <c r="C11" s="51">
        <v>9719</v>
      </c>
      <c r="D11" s="97">
        <v>64.246197395915488</v>
      </c>
      <c r="E11" s="83"/>
      <c r="F11" s="98">
        <v>4.3034815165468816E-2</v>
      </c>
    </row>
    <row r="12" spans="2:14" ht="18" customHeight="1" x14ac:dyDescent="0.25">
      <c r="B12" s="17" t="s">
        <v>49</v>
      </c>
      <c r="C12" s="51">
        <v>839</v>
      </c>
      <c r="D12" s="97">
        <v>14.542423119673938</v>
      </c>
      <c r="E12" s="83"/>
      <c r="F12" s="98">
        <v>6.175126590095089E-2</v>
      </c>
    </row>
    <row r="13" spans="2:14" ht="18" customHeight="1" x14ac:dyDescent="0.25">
      <c r="B13" s="17" t="s">
        <v>51</v>
      </c>
      <c r="C13" s="51">
        <v>33723</v>
      </c>
      <c r="D13" s="97">
        <v>41.757521038465292</v>
      </c>
      <c r="E13" s="83"/>
      <c r="F13" s="98">
        <v>5.9623181492964292E-2</v>
      </c>
    </row>
    <row r="14" spans="2:14" ht="18" customHeight="1" x14ac:dyDescent="0.25">
      <c r="B14" s="17" t="s">
        <v>50</v>
      </c>
      <c r="C14" s="51">
        <v>395</v>
      </c>
      <c r="D14" s="97">
        <v>19.094048344505403</v>
      </c>
      <c r="E14" s="83"/>
      <c r="F14" s="98">
        <v>0</v>
      </c>
    </row>
    <row r="15" spans="2:14" ht="18" customHeight="1" x14ac:dyDescent="0.25">
      <c r="B15" s="17" t="s">
        <v>52</v>
      </c>
      <c r="C15" s="51">
        <v>1166</v>
      </c>
      <c r="D15" s="97">
        <v>17.915231534634493</v>
      </c>
      <c r="E15" s="83"/>
      <c r="F15" s="98">
        <v>0</v>
      </c>
    </row>
    <row r="16" spans="2:14" ht="18" customHeight="1" x14ac:dyDescent="0.25">
      <c r="B16" s="17" t="s">
        <v>53</v>
      </c>
      <c r="C16" s="51">
        <v>30990</v>
      </c>
      <c r="D16" s="97">
        <v>40.133061487284039</v>
      </c>
      <c r="E16" s="83"/>
      <c r="F16" s="98">
        <v>3.9020964012915972E-2</v>
      </c>
    </row>
    <row r="17" spans="2:6" ht="18" customHeight="1" x14ac:dyDescent="0.25">
      <c r="B17" s="17" t="s">
        <v>54</v>
      </c>
      <c r="C17" s="51">
        <v>86126</v>
      </c>
      <c r="D17" s="97">
        <v>21.00840336134446</v>
      </c>
      <c r="E17" s="83"/>
      <c r="F17" s="98">
        <v>0.1113027992654011</v>
      </c>
    </row>
    <row r="18" spans="2:6" ht="18" customHeight="1" x14ac:dyDescent="0.25">
      <c r="B18" s="17" t="s">
        <v>55</v>
      </c>
      <c r="C18" s="51">
        <v>11408</v>
      </c>
      <c r="D18" s="97">
        <v>25.170526315789555</v>
      </c>
      <c r="E18" s="83"/>
      <c r="F18" s="98">
        <v>5.0526315789473843E-2</v>
      </c>
    </row>
    <row r="19" spans="2:6" ht="18" customHeight="1" x14ac:dyDescent="0.25">
      <c r="B19" s="17" t="s">
        <v>56</v>
      </c>
      <c r="C19" s="51">
        <v>30465</v>
      </c>
      <c r="D19" s="97">
        <v>17.622691848627404</v>
      </c>
      <c r="E19" s="83"/>
      <c r="F19" s="98">
        <v>0.1053148915256618</v>
      </c>
    </row>
    <row r="20" spans="2:6" ht="18" customHeight="1" x14ac:dyDescent="0.25">
      <c r="B20" s="17" t="s">
        <v>57</v>
      </c>
      <c r="C20" s="51">
        <v>4076</v>
      </c>
      <c r="D20" s="97">
        <v>56.034792323345123</v>
      </c>
      <c r="E20" s="83"/>
      <c r="F20" s="98">
        <v>6.3839125403981817E-2</v>
      </c>
    </row>
    <row r="21" spans="2:6" ht="18" customHeight="1" x14ac:dyDescent="0.25">
      <c r="B21" s="17" t="s">
        <v>58</v>
      </c>
      <c r="C21" s="51">
        <v>10099</v>
      </c>
      <c r="D21" s="97">
        <v>29.74730890982115</v>
      </c>
      <c r="E21" s="83"/>
      <c r="F21" s="98">
        <v>2.4379884798628453E-2</v>
      </c>
    </row>
    <row r="22" spans="2:6" ht="18" customHeight="1" x14ac:dyDescent="0.25">
      <c r="B22" s="17" t="s">
        <v>59</v>
      </c>
      <c r="C22" s="51">
        <v>5748</v>
      </c>
      <c r="D22" s="97">
        <v>17.884839084916614</v>
      </c>
      <c r="E22" s="83"/>
      <c r="F22" s="98">
        <v>4.8468398604110084E-2</v>
      </c>
    </row>
    <row r="23" spans="2:6" ht="18" customHeight="1" x14ac:dyDescent="0.25">
      <c r="B23" s="17" t="s">
        <v>60</v>
      </c>
      <c r="C23" s="51">
        <v>18029</v>
      </c>
      <c r="D23" s="97">
        <v>46.226237967764114</v>
      </c>
      <c r="E23" s="83"/>
      <c r="F23" s="98">
        <v>5.8068299934382658E-2</v>
      </c>
    </row>
    <row r="24" spans="2:6" ht="18" customHeight="1" x14ac:dyDescent="0.25">
      <c r="B24" s="17" t="s">
        <v>61</v>
      </c>
      <c r="C24" s="51">
        <v>7821</v>
      </c>
      <c r="D24" s="97">
        <v>42.019241335904333</v>
      </c>
      <c r="E24" s="83"/>
      <c r="F24" s="98">
        <v>4.9951546999410762E-2</v>
      </c>
    </row>
    <row r="25" spans="2:6" ht="18" customHeight="1" x14ac:dyDescent="0.25">
      <c r="B25" s="17" t="s">
        <v>62</v>
      </c>
      <c r="C25" s="51">
        <v>766</v>
      </c>
      <c r="D25" s="97">
        <v>37.162118614573444</v>
      </c>
      <c r="E25" s="83"/>
      <c r="F25" s="98">
        <v>1.9335129352015305E-2</v>
      </c>
    </row>
    <row r="26" spans="2:6" ht="18" customHeight="1" x14ac:dyDescent="0.25">
      <c r="B26" s="17" t="s">
        <v>63</v>
      </c>
      <c r="C26" s="51">
        <v>3903</v>
      </c>
      <c r="D26" s="97">
        <v>43.844102211133183</v>
      </c>
      <c r="E26" s="83"/>
      <c r="F26" s="98">
        <v>0.15486535317904201</v>
      </c>
    </row>
    <row r="27" spans="2:6" ht="18" customHeight="1" x14ac:dyDescent="0.25">
      <c r="B27" s="17" t="s">
        <v>64</v>
      </c>
      <c r="C27" s="51">
        <v>14825</v>
      </c>
      <c r="D27" s="97">
        <v>27.33470333039752</v>
      </c>
      <c r="E27" s="83"/>
      <c r="F27" s="98">
        <v>3.261897772123809E-2</v>
      </c>
    </row>
    <row r="28" spans="2:6" ht="18" customHeight="1" x14ac:dyDescent="0.25">
      <c r="B28" s="17" t="s">
        <v>65</v>
      </c>
      <c r="C28" s="51">
        <v>2557</v>
      </c>
      <c r="D28" s="97">
        <v>40.94452024261448</v>
      </c>
      <c r="E28" s="83"/>
      <c r="F28" s="98">
        <v>4.0525754116741482E-2</v>
      </c>
    </row>
    <row r="29" spans="2:6" ht="3.75" customHeight="1" x14ac:dyDescent="0.25">
      <c r="B29" s="22"/>
      <c r="C29" s="63"/>
      <c r="D29" s="32"/>
      <c r="E29" s="35"/>
      <c r="F29" s="32"/>
    </row>
    <row r="30" spans="2:6" ht="3" customHeight="1" x14ac:dyDescent="0.25">
      <c r="C30" s="9"/>
      <c r="E30" s="11"/>
    </row>
    <row r="31" spans="2:6" x14ac:dyDescent="0.25">
      <c r="C31" s="9"/>
      <c r="E31" s="11"/>
    </row>
    <row r="32" spans="2:6" x14ac:dyDescent="0.25">
      <c r="C32" s="9"/>
      <c r="E32" s="9"/>
    </row>
    <row r="33" spans="3:5" x14ac:dyDescent="0.25">
      <c r="C33" s="12"/>
      <c r="E33" s="12"/>
    </row>
    <row r="34" spans="3:5" x14ac:dyDescent="0.25">
      <c r="C34" s="12"/>
      <c r="E34" s="12"/>
    </row>
    <row r="35" spans="3:5" x14ac:dyDescent="0.25">
      <c r="C35" s="12"/>
      <c r="E35" s="12"/>
    </row>
    <row r="36" spans="3:5" x14ac:dyDescent="0.25">
      <c r="C36" s="12"/>
      <c r="E36" s="13"/>
    </row>
    <row r="37" spans="3:5" x14ac:dyDescent="0.25">
      <c r="C37" s="12"/>
      <c r="E37" s="13"/>
    </row>
    <row r="38" spans="3:5" x14ac:dyDescent="0.25">
      <c r="C38" s="12"/>
      <c r="E38" s="13"/>
    </row>
    <row r="39" spans="3:5" x14ac:dyDescent="0.25">
      <c r="C39" s="12"/>
      <c r="E39" s="13"/>
    </row>
    <row r="40" spans="3:5" x14ac:dyDescent="0.25">
      <c r="C40" s="12"/>
      <c r="E40" s="12"/>
    </row>
    <row r="41" spans="3:5" x14ac:dyDescent="0.25">
      <c r="C41" s="12"/>
      <c r="E41" s="13"/>
    </row>
    <row r="42" spans="3:5" x14ac:dyDescent="0.25">
      <c r="C42" s="12"/>
      <c r="E42" s="13"/>
    </row>
    <row r="43" spans="3:5" x14ac:dyDescent="0.25">
      <c r="C43" s="12"/>
      <c r="E43" s="13"/>
    </row>
    <row r="45" spans="3:5" x14ac:dyDescent="0.2">
      <c r="C45" s="19"/>
      <c r="E45" s="2"/>
    </row>
    <row r="46" spans="3:5" x14ac:dyDescent="0.2">
      <c r="C46" s="20"/>
      <c r="E46" s="4"/>
    </row>
    <row r="47" spans="3:5" x14ac:dyDescent="0.2">
      <c r="C47" s="20"/>
      <c r="E47" s="4"/>
    </row>
  </sheetData>
  <mergeCells count="2">
    <mergeCell ref="B5:F5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L47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4.85546875" style="28" customWidth="1"/>
    <col min="6" max="6" width="0.85546875" style="28" customWidth="1"/>
    <col min="7" max="7" width="16.5703125" style="28" customWidth="1"/>
    <col min="8" max="16384" width="9.140625" style="28"/>
  </cols>
  <sheetData>
    <row r="2" spans="2:12" ht="15" x14ac:dyDescent="0.25">
      <c r="C2" s="27"/>
      <c r="G2" s="27" t="s">
        <v>396</v>
      </c>
    </row>
    <row r="3" spans="2:12" ht="39" customHeight="1" x14ac:dyDescent="0.25">
      <c r="B3" s="140" t="s">
        <v>408</v>
      </c>
      <c r="C3" s="140"/>
      <c r="D3" s="140"/>
      <c r="E3" s="140"/>
      <c r="F3" s="140"/>
      <c r="G3" s="140"/>
    </row>
    <row r="4" spans="2:12" ht="6" customHeight="1" x14ac:dyDescent="0.25">
      <c r="B4" s="105"/>
      <c r="C4" s="105"/>
      <c r="D4" s="105"/>
      <c r="E4" s="117"/>
      <c r="F4" s="117"/>
      <c r="G4" s="117"/>
    </row>
    <row r="5" spans="2:12" x14ac:dyDescent="0.25">
      <c r="B5" s="142">
        <v>2014</v>
      </c>
      <c r="C5" s="142"/>
      <c r="D5" s="142"/>
      <c r="E5" s="142"/>
      <c r="F5" s="142"/>
      <c r="G5" s="142"/>
      <c r="H5" s="135"/>
      <c r="I5" s="135"/>
      <c r="J5" s="135"/>
      <c r="K5" s="135"/>
      <c r="L5" s="135"/>
    </row>
    <row r="6" spans="2:12" ht="13.5" customHeight="1" x14ac:dyDescent="0.25">
      <c r="B6" s="141" t="s">
        <v>45</v>
      </c>
      <c r="C6" s="141"/>
      <c r="D6" s="107"/>
      <c r="E6" s="107"/>
      <c r="F6" s="107"/>
      <c r="G6" s="107"/>
    </row>
    <row r="7" spans="2:12" ht="3.75" customHeight="1" x14ac:dyDescent="0.25"/>
    <row r="8" spans="2:12" s="31" customFormat="1" ht="33.75" customHeight="1" x14ac:dyDescent="0.2">
      <c r="B8" s="148" t="s">
        <v>43</v>
      </c>
      <c r="C8" s="148"/>
      <c r="D8" s="66"/>
      <c r="E8" s="38" t="s">
        <v>394</v>
      </c>
      <c r="F8" s="66"/>
      <c r="G8" s="38" t="s">
        <v>395</v>
      </c>
    </row>
    <row r="9" spans="2:12" ht="3.75" customHeight="1" x14ac:dyDescent="0.25">
      <c r="B9" s="32"/>
      <c r="C9" s="32"/>
      <c r="D9" s="42"/>
      <c r="E9" s="42"/>
      <c r="F9" s="32"/>
      <c r="G9" s="42"/>
    </row>
    <row r="10" spans="2:12" ht="15.75" customHeight="1" x14ac:dyDescent="0.25">
      <c r="C10" s="5" t="s">
        <v>403</v>
      </c>
      <c r="D10" s="43"/>
      <c r="E10" s="103">
        <v>9.8207820308776128</v>
      </c>
      <c r="F10" s="101"/>
      <c r="G10" s="103">
        <v>199.96764696362084</v>
      </c>
    </row>
    <row r="11" spans="2:12" ht="17.25" customHeight="1" x14ac:dyDescent="0.25">
      <c r="B11" s="8" t="s">
        <v>21</v>
      </c>
      <c r="C11" s="9" t="s">
        <v>27</v>
      </c>
      <c r="D11" s="51">
        <v>9719</v>
      </c>
      <c r="E11" s="104">
        <v>14.163157318464416</v>
      </c>
      <c r="F11" s="102"/>
      <c r="G11" s="104">
        <v>379.62851147244953</v>
      </c>
    </row>
    <row r="12" spans="2:12" ht="17.25" customHeight="1" x14ac:dyDescent="0.25">
      <c r="B12" s="10" t="s">
        <v>0</v>
      </c>
      <c r="C12" s="11" t="s">
        <v>22</v>
      </c>
      <c r="D12" s="51">
        <v>839</v>
      </c>
      <c r="E12" s="104">
        <v>39.019445415398771</v>
      </c>
      <c r="F12" s="102"/>
      <c r="G12" s="104">
        <v>1251.1374440251113</v>
      </c>
    </row>
    <row r="13" spans="2:12" ht="17.25" customHeight="1" x14ac:dyDescent="0.25">
      <c r="B13" s="10" t="s">
        <v>1</v>
      </c>
      <c r="C13" s="11" t="s">
        <v>23</v>
      </c>
      <c r="D13" s="51">
        <v>33723</v>
      </c>
      <c r="E13" s="104">
        <v>11.413464293451671</v>
      </c>
      <c r="F13" s="102"/>
      <c r="G13" s="104">
        <v>199.10880362947978</v>
      </c>
    </row>
    <row r="14" spans="2:12" ht="17.25" customHeight="1" x14ac:dyDescent="0.25">
      <c r="B14" s="8" t="s">
        <v>2</v>
      </c>
      <c r="C14" s="9" t="s">
        <v>30</v>
      </c>
      <c r="D14" s="51">
        <v>395</v>
      </c>
      <c r="E14" s="104">
        <v>4.8209568063696633</v>
      </c>
      <c r="F14" s="102"/>
      <c r="G14" s="104">
        <v>129.71944888250223</v>
      </c>
    </row>
    <row r="15" spans="2:12" ht="17.25" customHeight="1" x14ac:dyDescent="0.25">
      <c r="B15" s="10" t="s">
        <v>3</v>
      </c>
      <c r="C15" s="11" t="s">
        <v>28</v>
      </c>
      <c r="D15" s="51">
        <v>1166</v>
      </c>
      <c r="E15" s="104">
        <v>50.808678433928264</v>
      </c>
      <c r="F15" s="102"/>
      <c r="G15" s="104">
        <v>1019.1248162641795</v>
      </c>
    </row>
    <row r="16" spans="2:12" ht="17.25" customHeight="1" x14ac:dyDescent="0.25">
      <c r="B16" s="8" t="s">
        <v>4</v>
      </c>
      <c r="C16" s="9" t="s">
        <v>24</v>
      </c>
      <c r="D16" s="51">
        <v>30990</v>
      </c>
      <c r="E16" s="104">
        <v>21.141532007332835</v>
      </c>
      <c r="F16" s="102"/>
      <c r="G16" s="104">
        <v>608.30412280196811</v>
      </c>
    </row>
    <row r="17" spans="2:7" ht="17.25" customHeight="1" x14ac:dyDescent="0.25">
      <c r="B17" s="8" t="s">
        <v>5</v>
      </c>
      <c r="C17" s="12" t="s">
        <v>176</v>
      </c>
      <c r="D17" s="51">
        <v>86126</v>
      </c>
      <c r="E17" s="104">
        <v>9.307370104359034</v>
      </c>
      <c r="F17" s="102"/>
      <c r="G17" s="104">
        <v>179.89883349594436</v>
      </c>
    </row>
    <row r="18" spans="2:7" ht="17.25" customHeight="1" x14ac:dyDescent="0.25">
      <c r="B18" s="8" t="s">
        <v>6</v>
      </c>
      <c r="C18" s="12" t="s">
        <v>25</v>
      </c>
      <c r="D18" s="51">
        <v>11408</v>
      </c>
      <c r="E18" s="104">
        <v>10.131269042586212</v>
      </c>
      <c r="F18" s="102"/>
      <c r="G18" s="104">
        <v>245.20590216882687</v>
      </c>
    </row>
    <row r="19" spans="2:7" ht="17.25" customHeight="1" x14ac:dyDescent="0.25">
      <c r="B19" s="8" t="s">
        <v>7</v>
      </c>
      <c r="C19" s="12" t="s">
        <v>35</v>
      </c>
      <c r="D19" s="51">
        <v>30465</v>
      </c>
      <c r="E19" s="104">
        <v>7.2714940321951644</v>
      </c>
      <c r="F19" s="102"/>
      <c r="G19" s="104">
        <v>156.44334134625578</v>
      </c>
    </row>
    <row r="20" spans="2:7" ht="17.25" customHeight="1" x14ac:dyDescent="0.25">
      <c r="B20" s="8" t="s">
        <v>8</v>
      </c>
      <c r="C20" s="13" t="s">
        <v>31</v>
      </c>
      <c r="D20" s="51">
        <v>4076</v>
      </c>
      <c r="E20" s="104">
        <v>1.4636441242393097</v>
      </c>
      <c r="F20" s="102"/>
      <c r="G20" s="104">
        <v>35.491608001417767</v>
      </c>
    </row>
    <row r="21" spans="2:7" ht="17.25" customHeight="1" x14ac:dyDescent="0.25">
      <c r="B21" s="8" t="s">
        <v>9</v>
      </c>
      <c r="C21" s="13" t="s">
        <v>32</v>
      </c>
      <c r="D21" s="51">
        <v>10099</v>
      </c>
      <c r="E21" s="104">
        <v>3.2615371215305595</v>
      </c>
      <c r="F21" s="102"/>
      <c r="G21" s="104">
        <v>60.083629160695764</v>
      </c>
    </row>
    <row r="22" spans="2:7" ht="17.25" customHeight="1" x14ac:dyDescent="0.25">
      <c r="B22" s="8" t="s">
        <v>10</v>
      </c>
      <c r="C22" s="13" t="s">
        <v>33</v>
      </c>
      <c r="D22" s="51">
        <v>5748</v>
      </c>
      <c r="E22" s="104">
        <v>3.0759787526848221</v>
      </c>
      <c r="F22" s="102"/>
      <c r="G22" s="104">
        <v>103.90688435770923</v>
      </c>
    </row>
    <row r="23" spans="2:7" ht="17.25" customHeight="1" x14ac:dyDescent="0.25">
      <c r="B23" s="8" t="s">
        <v>11</v>
      </c>
      <c r="C23" s="13" t="s">
        <v>36</v>
      </c>
      <c r="D23" s="51">
        <v>18029</v>
      </c>
      <c r="E23" s="104">
        <v>1.2688298976470183</v>
      </c>
      <c r="F23" s="102"/>
      <c r="G23" s="104">
        <v>26.059814051673396</v>
      </c>
    </row>
    <row r="24" spans="2:7" ht="17.25" customHeight="1" x14ac:dyDescent="0.25">
      <c r="B24" s="8" t="s">
        <v>12</v>
      </c>
      <c r="C24" s="12" t="s">
        <v>34</v>
      </c>
      <c r="D24" s="51">
        <v>7821</v>
      </c>
      <c r="E24" s="104">
        <v>16.362759689960409</v>
      </c>
      <c r="F24" s="102"/>
      <c r="G24" s="104">
        <v>361.04249132818774</v>
      </c>
    </row>
    <row r="25" spans="2:7" ht="17.25" customHeight="1" x14ac:dyDescent="0.25">
      <c r="B25" s="14" t="s">
        <v>13</v>
      </c>
      <c r="C25" s="15" t="s">
        <v>37</v>
      </c>
      <c r="D25" s="51">
        <v>766</v>
      </c>
      <c r="E25" s="104">
        <v>13.958669717469153</v>
      </c>
      <c r="F25" s="102"/>
      <c r="G25" s="104">
        <v>432.99192503249196</v>
      </c>
    </row>
    <row r="26" spans="2:7" ht="17.25" customHeight="1" x14ac:dyDescent="0.25">
      <c r="B26" s="8" t="s">
        <v>14</v>
      </c>
      <c r="C26" s="13" t="s">
        <v>26</v>
      </c>
      <c r="D26" s="51">
        <v>3903</v>
      </c>
      <c r="E26" s="104">
        <v>6.6071270045745871</v>
      </c>
      <c r="F26" s="102"/>
      <c r="G26" s="104">
        <v>139.12884224697447</v>
      </c>
    </row>
    <row r="27" spans="2:7" ht="17.25" customHeight="1" x14ac:dyDescent="0.25">
      <c r="B27" s="8" t="s">
        <v>15</v>
      </c>
      <c r="C27" s="13" t="s">
        <v>38</v>
      </c>
      <c r="D27" s="51">
        <v>14825</v>
      </c>
      <c r="E27" s="104">
        <v>10.41655300626091</v>
      </c>
      <c r="F27" s="102"/>
      <c r="G27" s="104">
        <v>174.89453090892846</v>
      </c>
    </row>
    <row r="28" spans="2:7" ht="17.25" customHeight="1" x14ac:dyDescent="0.25">
      <c r="B28" s="8" t="s">
        <v>16</v>
      </c>
      <c r="C28" s="13" t="s">
        <v>39</v>
      </c>
      <c r="D28" s="51"/>
      <c r="E28" s="104">
        <v>16.320751517617918</v>
      </c>
      <c r="F28" s="102"/>
      <c r="G28" s="104">
        <v>417.23895275884263</v>
      </c>
    </row>
    <row r="29" spans="2:7" ht="17.25" customHeight="1" x14ac:dyDescent="0.25">
      <c r="B29" s="8" t="s">
        <v>17</v>
      </c>
      <c r="C29" s="13" t="s">
        <v>40</v>
      </c>
      <c r="D29" s="51"/>
      <c r="E29" s="104">
        <v>7.3433339441463934</v>
      </c>
      <c r="F29" s="102"/>
      <c r="G29" s="104">
        <v>182.58160857294769</v>
      </c>
    </row>
    <row r="30" spans="2:7" ht="17.25" customHeight="1" x14ac:dyDescent="0.25">
      <c r="B30" s="14" t="s">
        <v>18</v>
      </c>
      <c r="C30" s="15" t="s">
        <v>177</v>
      </c>
      <c r="D30" s="9"/>
      <c r="E30" s="97">
        <v>0</v>
      </c>
      <c r="F30" s="100"/>
      <c r="G30" s="97">
        <v>0</v>
      </c>
    </row>
    <row r="31" spans="2:7" ht="17.25" customHeight="1" x14ac:dyDescent="0.25">
      <c r="B31" s="14" t="s">
        <v>19</v>
      </c>
      <c r="C31" s="15" t="s">
        <v>175</v>
      </c>
      <c r="D31" s="9"/>
      <c r="E31" s="104">
        <v>0</v>
      </c>
      <c r="F31" s="102"/>
      <c r="G31" s="97">
        <v>0</v>
      </c>
    </row>
    <row r="32" spans="2:7" ht="3.75" customHeight="1" x14ac:dyDescent="0.25">
      <c r="B32" s="22"/>
      <c r="C32" s="23"/>
      <c r="D32" s="42"/>
      <c r="E32" s="35"/>
      <c r="F32" s="32"/>
      <c r="G32" s="35"/>
    </row>
    <row r="33" spans="2:6" ht="5.25" customHeight="1" x14ac:dyDescent="0.2">
      <c r="C33" s="1"/>
      <c r="D33" s="9"/>
      <c r="F33" s="9"/>
    </row>
    <row r="34" spans="2:6" x14ac:dyDescent="0.25">
      <c r="B34" s="77" t="s">
        <v>402</v>
      </c>
      <c r="D34" s="12"/>
      <c r="F34" s="12"/>
    </row>
    <row r="35" spans="2:6" x14ac:dyDescent="0.25">
      <c r="D35" s="12"/>
      <c r="F35" s="12"/>
    </row>
    <row r="36" spans="2:6" x14ac:dyDescent="0.25">
      <c r="D36" s="12"/>
      <c r="F36" s="13"/>
    </row>
    <row r="37" spans="2:6" x14ac:dyDescent="0.25">
      <c r="D37" s="12"/>
      <c r="F37" s="13"/>
    </row>
    <row r="38" spans="2:6" x14ac:dyDescent="0.25">
      <c r="D38" s="12"/>
      <c r="F38" s="13"/>
    </row>
    <row r="39" spans="2:6" x14ac:dyDescent="0.25">
      <c r="D39" s="12"/>
      <c r="F39" s="13"/>
    </row>
    <row r="40" spans="2:6" x14ac:dyDescent="0.25">
      <c r="D40" s="12"/>
      <c r="F40" s="12"/>
    </row>
    <row r="41" spans="2:6" x14ac:dyDescent="0.25">
      <c r="D41" s="12"/>
      <c r="F41" s="13"/>
    </row>
    <row r="42" spans="2:6" x14ac:dyDescent="0.25">
      <c r="D42" s="12"/>
      <c r="F42" s="13"/>
    </row>
    <row r="43" spans="2:6" x14ac:dyDescent="0.25">
      <c r="D43" s="12"/>
      <c r="F43" s="13"/>
    </row>
    <row r="45" spans="2:6" x14ac:dyDescent="0.2">
      <c r="D45" s="19"/>
      <c r="F45" s="2"/>
    </row>
    <row r="46" spans="2:6" x14ac:dyDescent="0.2">
      <c r="D46" s="20"/>
      <c r="F46" s="4"/>
    </row>
    <row r="47" spans="2:6" x14ac:dyDescent="0.2">
      <c r="D47" s="20"/>
      <c r="F47" s="4"/>
    </row>
  </sheetData>
  <mergeCells count="4">
    <mergeCell ref="B8:C8"/>
    <mergeCell ref="B5:G5"/>
    <mergeCell ref="B3:G3"/>
    <mergeCell ref="B6:C6"/>
  </mergeCells>
  <pageMargins left="0.88" right="0.19685039370078741" top="0.49" bottom="0.74803149606299213" header="0.31496062992125984" footer="0.31496062992125984"/>
  <pageSetup paperSize="9" scale="95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N47"/>
  <sheetViews>
    <sheetView workbookViewId="0"/>
  </sheetViews>
  <sheetFormatPr defaultRowHeight="14.25" x14ac:dyDescent="0.25"/>
  <cols>
    <col min="1" max="1" width="9.140625" style="28"/>
    <col min="2" max="2" width="21.140625" style="28" customWidth="1"/>
    <col min="3" max="3" width="0.85546875" style="29" customWidth="1"/>
    <col min="4" max="4" width="18.140625" style="28" customWidth="1"/>
    <col min="5" max="5" width="0.85546875" style="28" customWidth="1"/>
    <col min="6" max="6" width="20.85546875" style="28" customWidth="1"/>
    <col min="7" max="16384" width="9.140625" style="28"/>
  </cols>
  <sheetData>
    <row r="2" spans="2:14" ht="15" x14ac:dyDescent="0.25">
      <c r="B2" s="27"/>
      <c r="F2" s="27" t="s">
        <v>397</v>
      </c>
    </row>
    <row r="3" spans="2:14" ht="46.5" customHeight="1" x14ac:dyDescent="0.25">
      <c r="B3" s="140" t="s">
        <v>409</v>
      </c>
      <c r="C3" s="140"/>
      <c r="D3" s="140"/>
      <c r="E3" s="140"/>
      <c r="F3" s="140"/>
    </row>
    <row r="4" spans="2:14" ht="3.75" customHeight="1" x14ac:dyDescent="0.25"/>
    <row r="5" spans="2:14" x14ac:dyDescent="0.25">
      <c r="B5" s="142">
        <v>2014</v>
      </c>
      <c r="C5" s="142"/>
      <c r="D5" s="142"/>
      <c r="E5" s="142"/>
      <c r="F5" s="142"/>
      <c r="G5" s="135"/>
      <c r="H5" s="135"/>
      <c r="I5" s="135"/>
      <c r="J5" s="135"/>
      <c r="K5" s="135"/>
      <c r="L5" s="135"/>
      <c r="M5" s="135"/>
      <c r="N5" s="135"/>
    </row>
    <row r="6" spans="2:14" x14ac:dyDescent="0.25">
      <c r="B6" s="134" t="s">
        <v>45</v>
      </c>
      <c r="C6" s="107"/>
      <c r="D6" s="107"/>
      <c r="E6" s="107"/>
      <c r="F6" s="107"/>
    </row>
    <row r="7" spans="2:14" ht="3.75" customHeight="1" x14ac:dyDescent="0.25"/>
    <row r="8" spans="2:14" s="31" customFormat="1" ht="36" customHeight="1" x14ac:dyDescent="0.2">
      <c r="B8" s="136" t="s">
        <v>47</v>
      </c>
      <c r="C8" s="66"/>
      <c r="D8" s="38" t="s">
        <v>394</v>
      </c>
      <c r="E8" s="66"/>
      <c r="F8" s="38" t="s">
        <v>395</v>
      </c>
    </row>
    <row r="9" spans="2:14" ht="3.75" customHeight="1" x14ac:dyDescent="0.25">
      <c r="B9" s="32"/>
      <c r="C9" s="42"/>
      <c r="D9" s="42"/>
      <c r="E9" s="32"/>
      <c r="F9" s="42"/>
    </row>
    <row r="10" spans="2:14" ht="19.5" customHeight="1" x14ac:dyDescent="0.25">
      <c r="B10" s="5" t="s">
        <v>20</v>
      </c>
      <c r="C10" s="43"/>
      <c r="D10" s="103">
        <v>9.8207820308776128</v>
      </c>
      <c r="E10" s="101"/>
      <c r="F10" s="103">
        <v>199.96764696362084</v>
      </c>
    </row>
    <row r="11" spans="2:14" ht="19.5" customHeight="1" x14ac:dyDescent="0.25">
      <c r="B11" s="17" t="s">
        <v>48</v>
      </c>
      <c r="C11" s="51"/>
      <c r="D11" s="104">
        <v>22.058964867986152</v>
      </c>
      <c r="E11" s="102"/>
      <c r="F11" s="104">
        <v>377.59620810612478</v>
      </c>
    </row>
    <row r="12" spans="2:14" ht="19.5" customHeight="1" x14ac:dyDescent="0.25">
      <c r="B12" s="17" t="s">
        <v>49</v>
      </c>
      <c r="C12" s="51"/>
      <c r="D12" s="104">
        <v>8.1264226817115084</v>
      </c>
      <c r="E12" s="102"/>
      <c r="F12" s="104">
        <v>143.54148475172656</v>
      </c>
    </row>
    <row r="13" spans="2:14" ht="19.5" customHeight="1" x14ac:dyDescent="0.25">
      <c r="B13" s="17" t="s">
        <v>51</v>
      </c>
      <c r="C13" s="51"/>
      <c r="D13" s="104">
        <v>17.409520388702038</v>
      </c>
      <c r="E13" s="102"/>
      <c r="F13" s="104">
        <v>375.84355399691373</v>
      </c>
    </row>
    <row r="14" spans="2:14" ht="19.5" customHeight="1" x14ac:dyDescent="0.25">
      <c r="B14" s="17" t="s">
        <v>50</v>
      </c>
      <c r="C14" s="51"/>
      <c r="D14" s="104">
        <v>8.7380718394406784</v>
      </c>
      <c r="E14" s="102"/>
      <c r="F14" s="104">
        <v>271.08168112846937</v>
      </c>
    </row>
    <row r="15" spans="2:14" ht="19.5" customHeight="1" x14ac:dyDescent="0.25">
      <c r="B15" s="17" t="s">
        <v>52</v>
      </c>
      <c r="C15" s="51"/>
      <c r="D15" s="104">
        <v>3.9707212214939758</v>
      </c>
      <c r="E15" s="102"/>
      <c r="F15" s="104">
        <v>81.66146580880519</v>
      </c>
    </row>
    <row r="16" spans="2:14" ht="19.5" customHeight="1" x14ac:dyDescent="0.25">
      <c r="B16" s="17" t="s">
        <v>53</v>
      </c>
      <c r="C16" s="51"/>
      <c r="D16" s="104">
        <v>3.0645146375131405</v>
      </c>
      <c r="E16" s="102"/>
      <c r="F16" s="104">
        <v>52.45723336721376</v>
      </c>
    </row>
    <row r="17" spans="2:6" ht="19.5" customHeight="1" x14ac:dyDescent="0.25">
      <c r="B17" s="17" t="s">
        <v>54</v>
      </c>
      <c r="C17" s="51"/>
      <c r="D17" s="104">
        <v>11.51360372224938</v>
      </c>
      <c r="E17" s="102"/>
      <c r="F17" s="104">
        <v>267.83618563676197</v>
      </c>
    </row>
    <row r="18" spans="2:6" ht="19.5" customHeight="1" x14ac:dyDescent="0.25">
      <c r="B18" s="17" t="s">
        <v>55</v>
      </c>
      <c r="C18" s="51"/>
      <c r="D18" s="104">
        <v>13.235631217725681</v>
      </c>
      <c r="E18" s="102"/>
      <c r="F18" s="104">
        <v>299.34893963212085</v>
      </c>
    </row>
    <row r="19" spans="2:6" ht="19.5" customHeight="1" x14ac:dyDescent="0.25">
      <c r="B19" s="17" t="s">
        <v>56</v>
      </c>
      <c r="C19" s="51"/>
      <c r="D19" s="104">
        <v>7.8555246980461231</v>
      </c>
      <c r="E19" s="102"/>
      <c r="F19" s="104">
        <v>230.30796802839598</v>
      </c>
    </row>
    <row r="20" spans="2:6" ht="19.5" customHeight="1" x14ac:dyDescent="0.25">
      <c r="B20" s="17" t="s">
        <v>57</v>
      </c>
      <c r="C20" s="51"/>
      <c r="D20" s="104">
        <v>30.911626059095429</v>
      </c>
      <c r="E20" s="102"/>
      <c r="F20" s="104">
        <v>555.75568792905244</v>
      </c>
    </row>
    <row r="21" spans="2:6" ht="19.5" customHeight="1" x14ac:dyDescent="0.25">
      <c r="B21" s="17" t="s">
        <v>58</v>
      </c>
      <c r="C21" s="51"/>
      <c r="D21" s="104">
        <v>7.4749427315096169</v>
      </c>
      <c r="E21" s="102"/>
      <c r="F21" s="104">
        <v>161.44659213048922</v>
      </c>
    </row>
    <row r="22" spans="2:6" ht="19.5" customHeight="1" x14ac:dyDescent="0.25">
      <c r="B22" s="17" t="s">
        <v>59</v>
      </c>
      <c r="C22" s="51"/>
      <c r="D22" s="104">
        <v>2.31101807133793</v>
      </c>
      <c r="E22" s="102"/>
      <c r="F22" s="104">
        <v>56.204789800832351</v>
      </c>
    </row>
    <row r="23" spans="2:6" ht="19.5" customHeight="1" x14ac:dyDescent="0.25">
      <c r="B23" s="17" t="s">
        <v>60</v>
      </c>
      <c r="C23" s="51"/>
      <c r="D23" s="104">
        <v>9.6725590381505544</v>
      </c>
      <c r="E23" s="102"/>
      <c r="F23" s="104">
        <v>193.53437364464622</v>
      </c>
    </row>
    <row r="24" spans="2:6" ht="19.5" customHeight="1" x14ac:dyDescent="0.25">
      <c r="B24" s="17" t="s">
        <v>61</v>
      </c>
      <c r="C24" s="51"/>
      <c r="D24" s="104">
        <v>6.0199457146879416</v>
      </c>
      <c r="E24" s="102"/>
      <c r="F24" s="104">
        <v>132.70678658254423</v>
      </c>
    </row>
    <row r="25" spans="2:6" ht="19.5" customHeight="1" x14ac:dyDescent="0.25">
      <c r="B25" s="17" t="s">
        <v>62</v>
      </c>
      <c r="C25" s="51"/>
      <c r="D25" s="104">
        <v>15.574129348964059</v>
      </c>
      <c r="E25" s="102"/>
      <c r="F25" s="104">
        <v>328.68451204956796</v>
      </c>
    </row>
    <row r="26" spans="2:6" ht="19.5" customHeight="1" x14ac:dyDescent="0.25">
      <c r="B26" s="17" t="s">
        <v>63</v>
      </c>
      <c r="C26" s="51"/>
      <c r="D26" s="104">
        <v>11.516670525579809</v>
      </c>
      <c r="E26" s="102"/>
      <c r="F26" s="104">
        <v>243.02039018231119</v>
      </c>
    </row>
    <row r="27" spans="2:6" ht="19.5" customHeight="1" x14ac:dyDescent="0.25">
      <c r="B27" s="17" t="s">
        <v>64</v>
      </c>
      <c r="C27" s="51"/>
      <c r="D27" s="104">
        <v>15.224277572787775</v>
      </c>
      <c r="E27" s="102"/>
      <c r="F27" s="104">
        <v>407.55954924485212</v>
      </c>
    </row>
    <row r="28" spans="2:6" ht="19.5" customHeight="1" x14ac:dyDescent="0.25">
      <c r="B28" s="17" t="s">
        <v>65</v>
      </c>
      <c r="C28" s="51"/>
      <c r="D28" s="104">
        <v>22.961220953763139</v>
      </c>
      <c r="E28" s="102"/>
      <c r="F28" s="104">
        <v>507.43128805900375</v>
      </c>
    </row>
    <row r="29" spans="2:6" ht="3.75" customHeight="1" x14ac:dyDescent="0.25">
      <c r="B29" s="22"/>
      <c r="C29" s="63"/>
      <c r="D29" s="32"/>
      <c r="E29" s="35"/>
      <c r="F29" s="32"/>
    </row>
    <row r="30" spans="2:6" ht="5.25" customHeight="1" x14ac:dyDescent="0.2">
      <c r="C30" s="1"/>
      <c r="D30" s="9"/>
      <c r="F30" s="9"/>
    </row>
    <row r="31" spans="2:6" x14ac:dyDescent="0.25">
      <c r="B31" s="77" t="s">
        <v>402</v>
      </c>
      <c r="C31" s="28"/>
      <c r="D31" s="12"/>
      <c r="F31" s="12"/>
    </row>
    <row r="32" spans="2:6" x14ac:dyDescent="0.25">
      <c r="C32" s="9"/>
      <c r="E32" s="9"/>
    </row>
    <row r="33" spans="3:5" x14ac:dyDescent="0.25">
      <c r="C33" s="12"/>
      <c r="E33" s="12"/>
    </row>
    <row r="34" spans="3:5" x14ac:dyDescent="0.25">
      <c r="C34" s="12"/>
      <c r="E34" s="12"/>
    </row>
    <row r="35" spans="3:5" x14ac:dyDescent="0.25">
      <c r="C35" s="12"/>
      <c r="E35" s="12"/>
    </row>
    <row r="36" spans="3:5" x14ac:dyDescent="0.25">
      <c r="C36" s="12"/>
      <c r="E36" s="13"/>
    </row>
    <row r="37" spans="3:5" x14ac:dyDescent="0.25">
      <c r="C37" s="12"/>
      <c r="E37" s="13"/>
    </row>
    <row r="38" spans="3:5" x14ac:dyDescent="0.25">
      <c r="C38" s="12"/>
      <c r="E38" s="13"/>
    </row>
    <row r="39" spans="3:5" x14ac:dyDescent="0.25">
      <c r="C39" s="12"/>
      <c r="E39" s="13"/>
    </row>
    <row r="40" spans="3:5" x14ac:dyDescent="0.25">
      <c r="C40" s="12"/>
      <c r="E40" s="12"/>
    </row>
    <row r="41" spans="3:5" x14ac:dyDescent="0.25">
      <c r="C41" s="12"/>
      <c r="E41" s="13"/>
    </row>
    <row r="42" spans="3:5" x14ac:dyDescent="0.25">
      <c r="C42" s="12"/>
      <c r="E42" s="13"/>
    </row>
    <row r="43" spans="3:5" x14ac:dyDescent="0.25">
      <c r="C43" s="12"/>
      <c r="E43" s="13"/>
    </row>
    <row r="45" spans="3:5" x14ac:dyDescent="0.2">
      <c r="C45" s="19"/>
      <c r="E45" s="2"/>
    </row>
    <row r="46" spans="3:5" x14ac:dyDescent="0.2">
      <c r="C46" s="20"/>
      <c r="E46" s="4"/>
    </row>
    <row r="47" spans="3:5" x14ac:dyDescent="0.2">
      <c r="C47" s="20"/>
      <c r="E47" s="4"/>
    </row>
  </sheetData>
  <mergeCells count="2">
    <mergeCell ref="B3:F3"/>
    <mergeCell ref="B5:F5"/>
  </mergeCells>
  <pageMargins left="1.25" right="0.70866141732283472" top="0.43" bottom="0.44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M37"/>
  <sheetViews>
    <sheetView zoomScaleNormal="100" workbookViewId="0"/>
  </sheetViews>
  <sheetFormatPr defaultRowHeight="14.25" x14ac:dyDescent="0.25"/>
  <cols>
    <col min="1" max="1" width="9.140625" style="28"/>
    <col min="2" max="2" width="18.7109375" style="28" customWidth="1"/>
    <col min="3" max="3" width="0.85546875" style="29" customWidth="1"/>
    <col min="4" max="4" width="13.140625" style="28" customWidth="1"/>
    <col min="5" max="5" width="0.85546875" style="29" customWidth="1"/>
    <col min="6" max="6" width="14.85546875" style="28" customWidth="1"/>
    <col min="7" max="7" width="0.85546875" style="29" customWidth="1"/>
    <col min="8" max="8" width="12.5703125" style="28" customWidth="1"/>
    <col min="9" max="9" width="0.85546875" style="29" customWidth="1"/>
    <col min="10" max="10" width="11" style="28" customWidth="1"/>
    <col min="11" max="11" width="0.85546875" style="29" customWidth="1"/>
    <col min="12" max="12" width="11.85546875" style="28" customWidth="1"/>
    <col min="13" max="16384" width="9.140625" style="28"/>
  </cols>
  <sheetData>
    <row r="2" spans="2:13" ht="15" x14ac:dyDescent="0.25">
      <c r="H2" s="27"/>
      <c r="L2" s="27" t="s">
        <v>79</v>
      </c>
    </row>
    <row r="3" spans="2:13" ht="30.75" customHeight="1" x14ac:dyDescent="0.25">
      <c r="B3" s="140" t="s">
        <v>80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2:13" ht="3.75" customHeight="1" x14ac:dyDescent="0.25"/>
    <row r="5" spans="2:13" x14ac:dyDescent="0.25">
      <c r="B5" s="142">
        <v>2014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3" x14ac:dyDescent="0.25">
      <c r="B6" s="141" t="s">
        <v>45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2:13" ht="3" customHeight="1" x14ac:dyDescent="0.25"/>
    <row r="8" spans="2:13" ht="24" customHeight="1" x14ac:dyDescent="0.2">
      <c r="B8" s="139" t="s">
        <v>47</v>
      </c>
      <c r="C8" s="21"/>
      <c r="D8" s="144" t="s">
        <v>73</v>
      </c>
      <c r="E8" s="144"/>
      <c r="F8" s="144"/>
      <c r="G8" s="144"/>
      <c r="H8" s="144"/>
      <c r="I8" s="144"/>
      <c r="J8" s="144"/>
      <c r="K8" s="144"/>
      <c r="L8" s="144"/>
    </row>
    <row r="9" spans="2:13" ht="3.75" customHeight="1" x14ac:dyDescent="0.25">
      <c r="B9" s="139"/>
      <c r="G9" s="28"/>
      <c r="I9" s="28"/>
      <c r="K9" s="28"/>
    </row>
    <row r="10" spans="2:13" ht="17.25" customHeight="1" x14ac:dyDescent="0.2">
      <c r="B10" s="139"/>
      <c r="C10" s="41"/>
      <c r="D10" s="45" t="s">
        <v>20</v>
      </c>
      <c r="E10" s="48"/>
      <c r="F10" s="47" t="s">
        <v>74</v>
      </c>
      <c r="G10" s="18"/>
      <c r="H10" s="47" t="s">
        <v>75</v>
      </c>
      <c r="I10" s="18"/>
      <c r="J10" s="47" t="s">
        <v>76</v>
      </c>
      <c r="K10" s="18"/>
      <c r="L10" s="47" t="s">
        <v>77</v>
      </c>
    </row>
    <row r="11" spans="2:13" ht="3.75" customHeight="1" x14ac:dyDescent="0.25">
      <c r="B11" s="32"/>
      <c r="C11" s="42"/>
      <c r="D11" s="32"/>
      <c r="E11" s="42"/>
      <c r="F11" s="32"/>
      <c r="G11" s="42"/>
      <c r="H11" s="32"/>
      <c r="I11" s="42"/>
      <c r="J11" s="32"/>
      <c r="K11" s="42"/>
      <c r="L11" s="32"/>
    </row>
    <row r="12" spans="2:13" ht="23.25" customHeight="1" x14ac:dyDescent="0.25">
      <c r="B12" s="5" t="s">
        <v>20</v>
      </c>
      <c r="C12" s="43"/>
      <c r="D12" s="7">
        <v>285294</v>
      </c>
      <c r="E12" s="43">
        <v>299619</v>
      </c>
      <c r="F12" s="85">
        <v>82164</v>
      </c>
      <c r="G12" s="85"/>
      <c r="H12" s="85">
        <v>3316</v>
      </c>
      <c r="I12" s="85"/>
      <c r="J12" s="85">
        <v>14664</v>
      </c>
      <c r="K12" s="85"/>
      <c r="L12" s="85">
        <v>185150</v>
      </c>
      <c r="M12" s="44"/>
    </row>
    <row r="13" spans="2:13" ht="23.25" customHeight="1" x14ac:dyDescent="0.25">
      <c r="B13" s="17" t="s">
        <v>48</v>
      </c>
      <c r="C13" s="9"/>
      <c r="D13" s="7">
        <v>20038</v>
      </c>
      <c r="E13" s="9"/>
      <c r="F13" s="86">
        <v>4511</v>
      </c>
      <c r="G13" s="86"/>
      <c r="H13" s="86">
        <v>212</v>
      </c>
      <c r="I13" s="86"/>
      <c r="J13" s="86">
        <v>628</v>
      </c>
      <c r="K13" s="86"/>
      <c r="L13" s="86">
        <v>14687</v>
      </c>
    </row>
    <row r="14" spans="2:13" ht="23.25" customHeight="1" x14ac:dyDescent="0.25">
      <c r="B14" s="17" t="s">
        <v>49</v>
      </c>
      <c r="C14" s="9"/>
      <c r="D14" s="7">
        <v>4513</v>
      </c>
      <c r="E14" s="9">
        <v>3108</v>
      </c>
      <c r="F14" s="86">
        <v>1405</v>
      </c>
      <c r="G14" s="86"/>
      <c r="H14" s="86">
        <v>84</v>
      </c>
      <c r="I14" s="86"/>
      <c r="J14" s="86">
        <v>416</v>
      </c>
      <c r="K14" s="86"/>
      <c r="L14" s="86">
        <v>2608</v>
      </c>
    </row>
    <row r="15" spans="2:13" ht="23.25" customHeight="1" x14ac:dyDescent="0.25">
      <c r="B15" s="17" t="s">
        <v>51</v>
      </c>
      <c r="C15" s="9"/>
      <c r="D15" s="7">
        <v>25425</v>
      </c>
      <c r="E15" s="9">
        <v>16693</v>
      </c>
      <c r="F15" s="86">
        <v>8732</v>
      </c>
      <c r="G15" s="86"/>
      <c r="H15" s="86">
        <v>217</v>
      </c>
      <c r="I15" s="86"/>
      <c r="J15" s="86">
        <v>976</v>
      </c>
      <c r="K15" s="86"/>
      <c r="L15" s="86">
        <v>15500</v>
      </c>
    </row>
    <row r="16" spans="2:13" ht="23.25" customHeight="1" x14ac:dyDescent="0.25">
      <c r="B16" s="17" t="s">
        <v>50</v>
      </c>
      <c r="C16" s="9"/>
      <c r="D16" s="7">
        <v>3716</v>
      </c>
      <c r="E16" s="9">
        <v>2988</v>
      </c>
      <c r="F16" s="86">
        <v>728</v>
      </c>
      <c r="G16" s="86"/>
      <c r="H16" s="86">
        <v>29</v>
      </c>
      <c r="I16" s="86"/>
      <c r="J16" s="86">
        <v>68</v>
      </c>
      <c r="K16" s="86"/>
      <c r="L16" s="86">
        <v>2891</v>
      </c>
    </row>
    <row r="17" spans="2:12" ht="23.25" customHeight="1" x14ac:dyDescent="0.25">
      <c r="B17" s="17" t="s">
        <v>52</v>
      </c>
      <c r="C17" s="9"/>
      <c r="D17" s="7">
        <v>5422</v>
      </c>
      <c r="E17" s="9">
        <v>4252</v>
      </c>
      <c r="F17" s="86">
        <v>1170</v>
      </c>
      <c r="G17" s="86"/>
      <c r="H17" s="86">
        <v>56</v>
      </c>
      <c r="I17" s="86"/>
      <c r="J17" s="86">
        <v>208</v>
      </c>
      <c r="K17" s="86"/>
      <c r="L17" s="86">
        <v>3988</v>
      </c>
    </row>
    <row r="18" spans="2:12" ht="23.25" customHeight="1" x14ac:dyDescent="0.25">
      <c r="B18" s="17" t="s">
        <v>53</v>
      </c>
      <c r="C18" s="9"/>
      <c r="D18" s="7">
        <v>11471</v>
      </c>
      <c r="E18" s="9">
        <v>8745</v>
      </c>
      <c r="F18" s="86">
        <v>2726</v>
      </c>
      <c r="G18" s="86"/>
      <c r="H18" s="86">
        <v>187</v>
      </c>
      <c r="I18" s="86"/>
      <c r="J18" s="86">
        <v>876</v>
      </c>
      <c r="K18" s="86"/>
      <c r="L18" s="86">
        <v>7682</v>
      </c>
    </row>
    <row r="19" spans="2:12" ht="23.25" customHeight="1" x14ac:dyDescent="0.25">
      <c r="B19" s="17" t="s">
        <v>54</v>
      </c>
      <c r="C19" s="12"/>
      <c r="D19" s="7">
        <v>5370</v>
      </c>
      <c r="E19" s="12">
        <v>3904</v>
      </c>
      <c r="F19" s="86">
        <v>1466</v>
      </c>
      <c r="G19" s="86"/>
      <c r="H19" s="86">
        <v>77</v>
      </c>
      <c r="I19" s="86"/>
      <c r="J19" s="86">
        <v>402</v>
      </c>
      <c r="K19" s="86"/>
      <c r="L19" s="86">
        <v>3425</v>
      </c>
    </row>
    <row r="20" spans="2:12" ht="23.25" customHeight="1" x14ac:dyDescent="0.25">
      <c r="B20" s="17" t="s">
        <v>55</v>
      </c>
      <c r="C20" s="12"/>
      <c r="D20" s="7">
        <v>17108</v>
      </c>
      <c r="E20" s="12">
        <v>11808</v>
      </c>
      <c r="F20" s="86">
        <v>5300</v>
      </c>
      <c r="G20" s="86"/>
      <c r="H20" s="86">
        <v>343</v>
      </c>
      <c r="I20" s="86"/>
      <c r="J20" s="86">
        <v>1285</v>
      </c>
      <c r="K20" s="86"/>
      <c r="L20" s="86">
        <v>10180</v>
      </c>
    </row>
    <row r="21" spans="2:12" ht="23.25" customHeight="1" x14ac:dyDescent="0.25">
      <c r="B21" s="17" t="s">
        <v>56</v>
      </c>
      <c r="C21" s="12"/>
      <c r="D21" s="7">
        <v>4496</v>
      </c>
      <c r="E21" s="12">
        <v>3832</v>
      </c>
      <c r="F21" s="86">
        <v>664</v>
      </c>
      <c r="G21" s="86"/>
      <c r="H21" s="86">
        <v>30</v>
      </c>
      <c r="I21" s="86"/>
      <c r="J21" s="86">
        <v>110</v>
      </c>
      <c r="K21" s="86"/>
      <c r="L21" s="86">
        <v>3692</v>
      </c>
    </row>
    <row r="22" spans="2:12" ht="23.25" customHeight="1" x14ac:dyDescent="0.25">
      <c r="B22" s="17" t="s">
        <v>57</v>
      </c>
      <c r="C22" s="12"/>
      <c r="D22" s="7">
        <v>16226</v>
      </c>
      <c r="E22" s="12">
        <v>12324</v>
      </c>
      <c r="F22" s="86">
        <v>3902</v>
      </c>
      <c r="G22" s="86"/>
      <c r="H22" s="86">
        <v>229</v>
      </c>
      <c r="I22" s="86"/>
      <c r="J22" s="86">
        <v>730</v>
      </c>
      <c r="K22" s="86"/>
      <c r="L22" s="86">
        <v>11365</v>
      </c>
    </row>
    <row r="23" spans="2:12" ht="23.25" customHeight="1" x14ac:dyDescent="0.25">
      <c r="B23" s="17" t="s">
        <v>58</v>
      </c>
      <c r="C23" s="12"/>
      <c r="D23" s="7">
        <v>65645</v>
      </c>
      <c r="E23" s="12">
        <v>44437</v>
      </c>
      <c r="F23" s="86">
        <v>21208</v>
      </c>
      <c r="G23" s="86"/>
      <c r="H23" s="86">
        <v>690</v>
      </c>
      <c r="I23" s="86"/>
      <c r="J23" s="86">
        <v>3847</v>
      </c>
      <c r="K23" s="86"/>
      <c r="L23" s="86">
        <v>39900</v>
      </c>
    </row>
    <row r="24" spans="2:12" ht="23.25" customHeight="1" x14ac:dyDescent="0.25">
      <c r="B24" s="17" t="s">
        <v>59</v>
      </c>
      <c r="C24" s="12"/>
      <c r="D24" s="7">
        <v>3154</v>
      </c>
      <c r="E24" s="12">
        <v>2164</v>
      </c>
      <c r="F24" s="86">
        <v>990</v>
      </c>
      <c r="G24" s="86"/>
      <c r="H24" s="86">
        <v>27</v>
      </c>
      <c r="I24" s="86"/>
      <c r="J24" s="86">
        <v>200</v>
      </c>
      <c r="K24" s="86"/>
      <c r="L24" s="86">
        <v>1937</v>
      </c>
    </row>
    <row r="25" spans="2:12" ht="23.25" customHeight="1" x14ac:dyDescent="0.25">
      <c r="B25" s="17" t="s">
        <v>60</v>
      </c>
      <c r="C25" s="12"/>
      <c r="D25" s="7">
        <v>51608</v>
      </c>
      <c r="E25" s="12">
        <v>35033</v>
      </c>
      <c r="F25" s="86">
        <v>16575</v>
      </c>
      <c r="G25" s="86"/>
      <c r="H25" s="86">
        <v>404</v>
      </c>
      <c r="I25" s="86"/>
      <c r="J25" s="86">
        <v>2095</v>
      </c>
      <c r="K25" s="86"/>
      <c r="L25" s="86">
        <v>32534</v>
      </c>
    </row>
    <row r="26" spans="2:12" ht="23.25" customHeight="1" x14ac:dyDescent="0.25">
      <c r="B26" s="17" t="s">
        <v>61</v>
      </c>
      <c r="C26" s="12"/>
      <c r="D26" s="7">
        <v>12913</v>
      </c>
      <c r="E26" s="12">
        <v>9752</v>
      </c>
      <c r="F26" s="86">
        <v>3161</v>
      </c>
      <c r="G26" s="86"/>
      <c r="H26" s="86">
        <v>165</v>
      </c>
      <c r="I26" s="86"/>
      <c r="J26" s="86">
        <v>702</v>
      </c>
      <c r="K26" s="86"/>
      <c r="L26" s="86">
        <v>8885</v>
      </c>
    </row>
    <row r="27" spans="2:12" ht="23.25" customHeight="1" x14ac:dyDescent="0.25">
      <c r="B27" s="17" t="s">
        <v>62</v>
      </c>
      <c r="C27" s="12"/>
      <c r="D27" s="7">
        <v>16128</v>
      </c>
      <c r="E27" s="12">
        <v>11298</v>
      </c>
      <c r="F27" s="86">
        <v>4830</v>
      </c>
      <c r="G27" s="86"/>
      <c r="H27" s="86">
        <v>233</v>
      </c>
      <c r="I27" s="86"/>
      <c r="J27" s="86">
        <v>1342</v>
      </c>
      <c r="K27" s="86"/>
      <c r="L27" s="86">
        <v>9723</v>
      </c>
    </row>
    <row r="28" spans="2:12" ht="23.25" customHeight="1" x14ac:dyDescent="0.25">
      <c r="B28" s="17" t="s">
        <v>63</v>
      </c>
      <c r="C28" s="12"/>
      <c r="D28" s="7">
        <v>7692</v>
      </c>
      <c r="E28" s="12">
        <v>6216</v>
      </c>
      <c r="F28" s="86">
        <v>1476</v>
      </c>
      <c r="G28" s="86"/>
      <c r="H28" s="86">
        <v>141</v>
      </c>
      <c r="I28" s="86"/>
      <c r="J28" s="86">
        <v>302</v>
      </c>
      <c r="K28" s="86"/>
      <c r="L28" s="86">
        <v>5773</v>
      </c>
    </row>
    <row r="29" spans="2:12" ht="23.25" customHeight="1" x14ac:dyDescent="0.25">
      <c r="B29" s="17" t="s">
        <v>64</v>
      </c>
      <c r="C29" s="12"/>
      <c r="D29" s="7">
        <v>5194</v>
      </c>
      <c r="E29" s="12">
        <v>3888</v>
      </c>
      <c r="F29" s="86">
        <v>1306</v>
      </c>
      <c r="G29" s="86"/>
      <c r="H29" s="86">
        <v>68</v>
      </c>
      <c r="I29" s="86"/>
      <c r="J29" s="86">
        <v>163</v>
      </c>
      <c r="K29" s="86"/>
      <c r="L29" s="86">
        <v>3657</v>
      </c>
    </row>
    <row r="30" spans="2:12" ht="23.25" customHeight="1" x14ac:dyDescent="0.25">
      <c r="B30" s="17" t="s">
        <v>65</v>
      </c>
      <c r="C30" s="12"/>
      <c r="D30" s="7">
        <v>9175</v>
      </c>
      <c r="E30" s="12">
        <v>7161</v>
      </c>
      <c r="F30" s="86">
        <v>2014</v>
      </c>
      <c r="G30" s="86"/>
      <c r="H30" s="86">
        <v>124</v>
      </c>
      <c r="I30" s="86"/>
      <c r="J30" s="86">
        <v>314</v>
      </c>
      <c r="K30" s="86"/>
      <c r="L30" s="86">
        <v>6723</v>
      </c>
    </row>
    <row r="31" spans="2:12" ht="3.75" customHeight="1" x14ac:dyDescent="0.25">
      <c r="B31" s="32"/>
      <c r="C31" s="42"/>
      <c r="D31" s="32"/>
      <c r="E31" s="42">
        <v>0</v>
      </c>
      <c r="F31" s="32"/>
      <c r="G31" s="42"/>
      <c r="H31" s="32"/>
      <c r="I31" s="42"/>
      <c r="J31" s="32"/>
      <c r="K31" s="42"/>
      <c r="L31" s="32"/>
    </row>
    <row r="32" spans="2:12" x14ac:dyDescent="0.2">
      <c r="B32" s="75"/>
      <c r="C32" s="19"/>
      <c r="D32" s="44"/>
      <c r="E32" s="19">
        <v>0</v>
      </c>
      <c r="F32" s="44"/>
      <c r="G32" s="19"/>
      <c r="I32" s="19"/>
      <c r="K32" s="19"/>
    </row>
    <row r="33" spans="2:11" x14ac:dyDescent="0.2">
      <c r="B33" s="3"/>
      <c r="C33" s="20"/>
      <c r="E33" s="20">
        <v>0</v>
      </c>
      <c r="G33" s="20"/>
      <c r="I33" s="20"/>
      <c r="K33" s="20"/>
    </row>
    <row r="35" spans="2:11" x14ac:dyDescent="0.2">
      <c r="B35" s="1"/>
      <c r="C35" s="19"/>
      <c r="E35" s="19"/>
      <c r="G35" s="19"/>
      <c r="I35" s="19"/>
      <c r="K35" s="19"/>
    </row>
    <row r="36" spans="2:11" x14ac:dyDescent="0.2">
      <c r="B36" s="3"/>
      <c r="C36" s="20"/>
      <c r="E36" s="20"/>
      <c r="G36" s="20"/>
      <c r="I36" s="20"/>
      <c r="K36" s="20"/>
    </row>
    <row r="37" spans="2:11" x14ac:dyDescent="0.2">
      <c r="B37" s="4"/>
      <c r="C37" s="20"/>
      <c r="E37" s="20"/>
      <c r="G37" s="20"/>
      <c r="I37" s="20"/>
      <c r="K37" s="20"/>
    </row>
  </sheetData>
  <mergeCells count="5">
    <mergeCell ref="B8:B10"/>
    <mergeCell ref="B3:L3"/>
    <mergeCell ref="B6:L6"/>
    <mergeCell ref="B5:L5"/>
    <mergeCell ref="D8:L8"/>
  </mergeCells>
  <pageMargins left="0.11811023622047245" right="0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J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6.5703125" style="28" customWidth="1"/>
    <col min="6" max="6" width="0.85546875" style="28" customWidth="1"/>
    <col min="7" max="7" width="16.5703125" style="28" customWidth="1"/>
    <col min="8" max="8" width="0.85546875" style="28" customWidth="1"/>
    <col min="9" max="9" width="16.5703125" style="28" customWidth="1"/>
    <col min="10" max="16384" width="9.140625" style="28"/>
  </cols>
  <sheetData>
    <row r="2" spans="2:10" ht="15" x14ac:dyDescent="0.25">
      <c r="I2" s="27" t="s">
        <v>84</v>
      </c>
    </row>
    <row r="3" spans="2:10" ht="37.5" customHeight="1" x14ac:dyDescent="0.25">
      <c r="B3" s="140" t="s">
        <v>85</v>
      </c>
      <c r="C3" s="140"/>
      <c r="D3" s="140"/>
      <c r="E3" s="140"/>
      <c r="F3" s="140"/>
      <c r="G3" s="140"/>
      <c r="H3" s="140"/>
      <c r="I3" s="140"/>
    </row>
    <row r="4" spans="2:10" ht="3" customHeight="1" x14ac:dyDescent="0.25"/>
    <row r="5" spans="2:10" x14ac:dyDescent="0.25">
      <c r="B5" s="142">
        <v>2014</v>
      </c>
      <c r="C5" s="142"/>
      <c r="D5" s="142"/>
      <c r="E5" s="142"/>
      <c r="F5" s="142"/>
      <c r="G5" s="142"/>
      <c r="H5" s="142"/>
      <c r="I5" s="142"/>
    </row>
    <row r="6" spans="2:10" ht="15" customHeight="1" x14ac:dyDescent="0.25">
      <c r="B6" s="141" t="s">
        <v>45</v>
      </c>
      <c r="C6" s="141"/>
      <c r="D6" s="141"/>
      <c r="E6" s="141"/>
      <c r="F6" s="141"/>
      <c r="G6" s="141"/>
      <c r="H6" s="141"/>
      <c r="I6" s="141"/>
    </row>
    <row r="7" spans="2:10" ht="3" customHeight="1" x14ac:dyDescent="0.25"/>
    <row r="8" spans="2:10" ht="19.5" customHeight="1" x14ac:dyDescent="0.25">
      <c r="B8" s="139" t="s">
        <v>43</v>
      </c>
      <c r="C8" s="139"/>
      <c r="E8" s="144" t="s">
        <v>81</v>
      </c>
      <c r="F8" s="144"/>
      <c r="G8" s="144"/>
      <c r="H8" s="146"/>
      <c r="I8" s="146"/>
    </row>
    <row r="9" spans="2:10" ht="3.75" customHeight="1" x14ac:dyDescent="0.25">
      <c r="B9" s="139"/>
      <c r="C9" s="139"/>
    </row>
    <row r="10" spans="2:10" x14ac:dyDescent="0.2">
      <c r="B10" s="139"/>
      <c r="C10" s="139"/>
      <c r="D10" s="30"/>
      <c r="E10" s="45" t="s">
        <v>20</v>
      </c>
      <c r="F10" s="46"/>
      <c r="G10" s="47" t="s">
        <v>82</v>
      </c>
      <c r="H10" s="18"/>
      <c r="I10" s="47" t="s">
        <v>83</v>
      </c>
    </row>
    <row r="11" spans="2:10" ht="3.75" customHeight="1" x14ac:dyDescent="0.25">
      <c r="B11" s="32"/>
      <c r="C11" s="32"/>
      <c r="D11" s="32"/>
      <c r="E11" s="32"/>
      <c r="F11" s="32"/>
      <c r="G11" s="32"/>
      <c r="H11" s="32"/>
      <c r="I11" s="32"/>
    </row>
    <row r="12" spans="2:10" ht="17.25" customHeight="1" x14ac:dyDescent="0.25">
      <c r="C12" s="5" t="s">
        <v>20</v>
      </c>
      <c r="D12" s="33"/>
      <c r="E12" s="7">
        <v>185150</v>
      </c>
      <c r="F12" s="33"/>
      <c r="G12" s="7">
        <v>147452</v>
      </c>
      <c r="I12" s="7">
        <v>37698</v>
      </c>
      <c r="J12" s="44"/>
    </row>
    <row r="13" spans="2:10" ht="15.75" customHeight="1" x14ac:dyDescent="0.25">
      <c r="B13" s="8" t="s">
        <v>21</v>
      </c>
      <c r="C13" s="9" t="s">
        <v>27</v>
      </c>
      <c r="D13" s="9"/>
      <c r="E13" s="7">
        <v>5141</v>
      </c>
      <c r="F13" s="34"/>
      <c r="G13" s="34">
        <v>4207</v>
      </c>
      <c r="I13" s="34">
        <v>934</v>
      </c>
    </row>
    <row r="14" spans="2:10" ht="15.75" customHeight="1" x14ac:dyDescent="0.25">
      <c r="B14" s="10" t="s">
        <v>0</v>
      </c>
      <c r="C14" s="11" t="s">
        <v>22</v>
      </c>
      <c r="D14" s="11"/>
      <c r="E14" s="7">
        <v>600</v>
      </c>
      <c r="F14" s="34"/>
      <c r="G14" s="34">
        <v>396</v>
      </c>
      <c r="I14" s="34">
        <v>204</v>
      </c>
    </row>
    <row r="15" spans="2:10" ht="15.75" customHeight="1" x14ac:dyDescent="0.25">
      <c r="B15" s="10" t="s">
        <v>1</v>
      </c>
      <c r="C15" s="11" t="s">
        <v>23</v>
      </c>
      <c r="D15" s="11"/>
      <c r="E15" s="7">
        <v>24155</v>
      </c>
      <c r="F15" s="34"/>
      <c r="G15" s="34">
        <v>18917</v>
      </c>
      <c r="I15" s="34">
        <v>5238</v>
      </c>
    </row>
    <row r="16" spans="2:10" ht="15.75" customHeight="1" x14ac:dyDescent="0.25">
      <c r="B16" s="8" t="s">
        <v>2</v>
      </c>
      <c r="C16" s="9" t="s">
        <v>30</v>
      </c>
      <c r="D16" s="9"/>
      <c r="E16" s="7">
        <v>362</v>
      </c>
      <c r="F16" s="34"/>
      <c r="G16" s="34">
        <v>191</v>
      </c>
      <c r="I16" s="34">
        <v>171</v>
      </c>
    </row>
    <row r="17" spans="2:9" ht="15.75" customHeight="1" x14ac:dyDescent="0.25">
      <c r="B17" s="10" t="s">
        <v>3</v>
      </c>
      <c r="C17" s="11" t="s">
        <v>28</v>
      </c>
      <c r="D17" s="11"/>
      <c r="E17" s="7">
        <v>1060</v>
      </c>
      <c r="F17" s="34"/>
      <c r="G17" s="34">
        <v>566</v>
      </c>
      <c r="I17" s="34">
        <v>494</v>
      </c>
    </row>
    <row r="18" spans="2:9" ht="15.75" customHeight="1" x14ac:dyDescent="0.25">
      <c r="B18" s="8" t="s">
        <v>4</v>
      </c>
      <c r="C18" s="9" t="s">
        <v>24</v>
      </c>
      <c r="D18" s="9"/>
      <c r="E18" s="7">
        <v>13364</v>
      </c>
      <c r="F18" s="34"/>
      <c r="G18" s="34">
        <v>9928</v>
      </c>
      <c r="I18" s="34">
        <v>3436</v>
      </c>
    </row>
    <row r="19" spans="2:9" ht="15.75" customHeight="1" x14ac:dyDescent="0.25">
      <c r="B19" s="8" t="s">
        <v>5</v>
      </c>
      <c r="C19" s="12" t="s">
        <v>29</v>
      </c>
      <c r="D19" s="12"/>
      <c r="E19" s="7">
        <v>58807</v>
      </c>
      <c r="F19" s="34"/>
      <c r="G19" s="34">
        <v>48429</v>
      </c>
      <c r="I19" s="34">
        <v>10378</v>
      </c>
    </row>
    <row r="20" spans="2:9" ht="15.75" customHeight="1" x14ac:dyDescent="0.25">
      <c r="B20" s="8" t="s">
        <v>6</v>
      </c>
      <c r="C20" s="12" t="s">
        <v>25</v>
      </c>
      <c r="D20" s="12"/>
      <c r="E20" s="7">
        <v>5713</v>
      </c>
      <c r="F20" s="34"/>
      <c r="G20" s="34">
        <v>3918</v>
      </c>
      <c r="I20" s="34">
        <v>1795</v>
      </c>
    </row>
    <row r="21" spans="2:9" ht="15.75" customHeight="1" x14ac:dyDescent="0.25">
      <c r="B21" s="8" t="s">
        <v>7</v>
      </c>
      <c r="C21" s="12" t="s">
        <v>35</v>
      </c>
      <c r="D21" s="12"/>
      <c r="E21" s="7">
        <v>20392</v>
      </c>
      <c r="F21" s="34"/>
      <c r="G21" s="34">
        <v>16191</v>
      </c>
      <c r="I21" s="34">
        <v>4201</v>
      </c>
    </row>
    <row r="22" spans="2:9" ht="15.75" customHeight="1" x14ac:dyDescent="0.25">
      <c r="B22" s="8" t="s">
        <v>8</v>
      </c>
      <c r="C22" s="13" t="s">
        <v>31</v>
      </c>
      <c r="D22" s="13"/>
      <c r="E22" s="7">
        <v>2820</v>
      </c>
      <c r="F22" s="34"/>
      <c r="G22" s="34">
        <v>2286</v>
      </c>
      <c r="I22" s="34">
        <v>534</v>
      </c>
    </row>
    <row r="23" spans="2:9" ht="15.75" customHeight="1" x14ac:dyDescent="0.25">
      <c r="B23" s="8" t="s">
        <v>9</v>
      </c>
      <c r="C23" s="13" t="s">
        <v>32</v>
      </c>
      <c r="D23" s="13"/>
      <c r="E23" s="7">
        <v>7954</v>
      </c>
      <c r="F23" s="34"/>
      <c r="G23" s="34">
        <v>6298</v>
      </c>
      <c r="I23" s="34">
        <v>1656</v>
      </c>
    </row>
    <row r="24" spans="2:9" ht="15.75" customHeight="1" x14ac:dyDescent="0.25">
      <c r="B24" s="8" t="s">
        <v>10</v>
      </c>
      <c r="C24" s="13" t="s">
        <v>33</v>
      </c>
      <c r="D24" s="13"/>
      <c r="E24" s="7">
        <v>2471</v>
      </c>
      <c r="F24" s="34"/>
      <c r="G24" s="34">
        <v>2008</v>
      </c>
      <c r="I24" s="34">
        <v>463</v>
      </c>
    </row>
    <row r="25" spans="2:9" ht="15.75" customHeight="1" x14ac:dyDescent="0.25">
      <c r="B25" s="8" t="s">
        <v>11</v>
      </c>
      <c r="C25" s="13" t="s">
        <v>36</v>
      </c>
      <c r="D25" s="13"/>
      <c r="E25" s="7">
        <v>10911</v>
      </c>
      <c r="F25" s="34"/>
      <c r="G25" s="34">
        <v>8818</v>
      </c>
      <c r="I25" s="34">
        <v>2093</v>
      </c>
    </row>
    <row r="26" spans="2:9" ht="15.75" customHeight="1" x14ac:dyDescent="0.25">
      <c r="B26" s="8" t="s">
        <v>12</v>
      </c>
      <c r="C26" s="12" t="s">
        <v>34</v>
      </c>
      <c r="D26" s="12"/>
      <c r="E26" s="7">
        <v>4958</v>
      </c>
      <c r="F26" s="34"/>
      <c r="G26" s="34">
        <v>3834</v>
      </c>
      <c r="I26" s="34">
        <v>1124</v>
      </c>
    </row>
    <row r="27" spans="2:9" ht="15.75" customHeight="1" x14ac:dyDescent="0.25">
      <c r="B27" s="14" t="s">
        <v>13</v>
      </c>
      <c r="C27" s="15" t="s">
        <v>37</v>
      </c>
      <c r="D27" s="15"/>
      <c r="E27" s="7">
        <v>541</v>
      </c>
      <c r="F27" s="34"/>
      <c r="G27" s="34">
        <v>450</v>
      </c>
      <c r="I27" s="34">
        <v>91</v>
      </c>
    </row>
    <row r="28" spans="2:9" ht="15.75" customHeight="1" x14ac:dyDescent="0.25">
      <c r="B28" s="8" t="s">
        <v>14</v>
      </c>
      <c r="C28" s="13" t="s">
        <v>26</v>
      </c>
      <c r="D28" s="13"/>
      <c r="E28" s="7">
        <v>2985</v>
      </c>
      <c r="F28" s="34"/>
      <c r="G28" s="34">
        <v>2423</v>
      </c>
      <c r="I28" s="34">
        <v>562</v>
      </c>
    </row>
    <row r="29" spans="2:9" ht="15.75" customHeight="1" x14ac:dyDescent="0.25">
      <c r="B29" s="8" t="s">
        <v>15</v>
      </c>
      <c r="C29" s="13" t="s">
        <v>38</v>
      </c>
      <c r="D29" s="13"/>
      <c r="E29" s="7">
        <v>12315</v>
      </c>
      <c r="F29" s="34"/>
      <c r="G29" s="34">
        <v>9799</v>
      </c>
      <c r="I29" s="34">
        <v>2516</v>
      </c>
    </row>
    <row r="30" spans="2:9" ht="15.75" customHeight="1" x14ac:dyDescent="0.25">
      <c r="B30" s="8" t="s">
        <v>16</v>
      </c>
      <c r="C30" s="13" t="s">
        <v>39</v>
      </c>
      <c r="D30" s="13"/>
      <c r="E30" s="7">
        <v>1485</v>
      </c>
      <c r="F30" s="34"/>
      <c r="G30" s="34">
        <v>1205</v>
      </c>
      <c r="I30" s="34">
        <v>280</v>
      </c>
    </row>
    <row r="31" spans="2:9" ht="15.75" customHeight="1" x14ac:dyDescent="0.25">
      <c r="B31" s="8" t="s">
        <v>17</v>
      </c>
      <c r="C31" s="13" t="s">
        <v>40</v>
      </c>
      <c r="D31" s="13"/>
      <c r="E31" s="7">
        <v>9111</v>
      </c>
      <c r="F31" s="34"/>
      <c r="G31" s="34">
        <v>7585</v>
      </c>
      <c r="I31" s="34">
        <v>1526</v>
      </c>
    </row>
    <row r="32" spans="2:9" ht="15.75" customHeight="1" x14ac:dyDescent="0.25">
      <c r="B32" s="14" t="s">
        <v>18</v>
      </c>
      <c r="C32" s="15" t="s">
        <v>69</v>
      </c>
      <c r="D32" s="15"/>
      <c r="E32" s="7">
        <v>1</v>
      </c>
      <c r="F32" s="51"/>
      <c r="G32" s="34">
        <v>0</v>
      </c>
      <c r="I32" s="34">
        <v>1</v>
      </c>
    </row>
    <row r="33" spans="2:9" ht="15.75" customHeight="1" x14ac:dyDescent="0.25">
      <c r="B33" s="14" t="s">
        <v>19</v>
      </c>
      <c r="C33" s="15" t="s">
        <v>41</v>
      </c>
      <c r="D33" s="15"/>
      <c r="E33" s="7">
        <v>4</v>
      </c>
      <c r="F33" s="51"/>
      <c r="G33" s="34">
        <v>3</v>
      </c>
      <c r="I33" s="34">
        <v>1</v>
      </c>
    </row>
    <row r="34" spans="2:9" ht="3.75" customHeight="1" x14ac:dyDescent="0.25">
      <c r="B34" s="32"/>
      <c r="C34" s="32"/>
      <c r="D34" s="32"/>
      <c r="E34" s="32"/>
      <c r="F34" s="32"/>
      <c r="G34" s="32"/>
      <c r="H34" s="32"/>
      <c r="I34" s="32"/>
    </row>
    <row r="35" spans="2:9" x14ac:dyDescent="0.2">
      <c r="C35" s="1"/>
      <c r="D35" s="2"/>
      <c r="E35" s="2"/>
    </row>
    <row r="36" spans="2:9" x14ac:dyDescent="0.25">
      <c r="C36" s="17"/>
      <c r="D36" s="9"/>
      <c r="E36" s="34"/>
      <c r="F36" s="9"/>
      <c r="H36" s="9"/>
    </row>
    <row r="37" spans="2:9" x14ac:dyDescent="0.25">
      <c r="C37" s="17"/>
      <c r="D37" s="11"/>
      <c r="E37" s="34"/>
      <c r="F37" s="11"/>
      <c r="H37" s="11"/>
    </row>
    <row r="38" spans="2:9" x14ac:dyDescent="0.25">
      <c r="C38" s="17"/>
      <c r="D38" s="11"/>
      <c r="E38" s="34"/>
      <c r="F38" s="11"/>
      <c r="H38" s="11"/>
    </row>
    <row r="39" spans="2:9" x14ac:dyDescent="0.25">
      <c r="C39" s="17"/>
      <c r="D39" s="9"/>
      <c r="E39" s="34"/>
      <c r="F39" s="9"/>
      <c r="H39" s="9"/>
    </row>
    <row r="40" spans="2:9" x14ac:dyDescent="0.25">
      <c r="C40" s="17"/>
      <c r="D40" s="11"/>
      <c r="E40" s="34"/>
      <c r="F40" s="11"/>
      <c r="H40" s="11"/>
    </row>
    <row r="41" spans="2:9" x14ac:dyDescent="0.25">
      <c r="C41" s="17"/>
      <c r="D41" s="9"/>
      <c r="E41" s="34"/>
      <c r="F41" s="9"/>
      <c r="H41" s="9"/>
    </row>
    <row r="42" spans="2:9" x14ac:dyDescent="0.25">
      <c r="C42" s="17"/>
      <c r="D42" s="12"/>
      <c r="E42" s="34"/>
      <c r="F42" s="12"/>
      <c r="H42" s="12"/>
    </row>
    <row r="43" spans="2:9" x14ac:dyDescent="0.25">
      <c r="C43" s="17"/>
      <c r="D43" s="12"/>
      <c r="E43" s="34"/>
      <c r="F43" s="12"/>
      <c r="H43" s="12"/>
    </row>
    <row r="44" spans="2:9" x14ac:dyDescent="0.25">
      <c r="C44" s="17"/>
      <c r="D44" s="12"/>
      <c r="E44" s="34"/>
      <c r="F44" s="12"/>
      <c r="H44" s="12"/>
    </row>
    <row r="45" spans="2:9" x14ac:dyDescent="0.25">
      <c r="C45" s="17"/>
      <c r="D45" s="13"/>
      <c r="E45" s="34"/>
      <c r="F45" s="13"/>
      <c r="H45" s="13"/>
    </row>
    <row r="46" spans="2:9" x14ac:dyDescent="0.25">
      <c r="C46" s="17"/>
      <c r="D46" s="13"/>
      <c r="E46" s="34"/>
      <c r="F46" s="13"/>
      <c r="H46" s="13"/>
    </row>
    <row r="47" spans="2:9" x14ac:dyDescent="0.25">
      <c r="C47" s="17"/>
      <c r="D47" s="13"/>
      <c r="E47" s="34"/>
      <c r="F47" s="13"/>
      <c r="H47" s="13"/>
    </row>
    <row r="48" spans="2:9" x14ac:dyDescent="0.25">
      <c r="C48" s="17"/>
      <c r="D48" s="13"/>
      <c r="E48" s="34"/>
      <c r="F48" s="13"/>
      <c r="H48" s="13"/>
    </row>
    <row r="49" spans="3:8" x14ac:dyDescent="0.25">
      <c r="C49" s="17"/>
      <c r="D49" s="12"/>
      <c r="E49" s="34"/>
      <c r="F49" s="12"/>
      <c r="H49" s="12"/>
    </row>
    <row r="50" spans="3:8" x14ac:dyDescent="0.25">
      <c r="C50" s="17"/>
      <c r="D50" s="13"/>
      <c r="E50" s="34"/>
      <c r="F50" s="13"/>
      <c r="H50" s="13"/>
    </row>
    <row r="51" spans="3:8" x14ac:dyDescent="0.25">
      <c r="C51" s="17"/>
      <c r="D51" s="13"/>
      <c r="E51" s="34"/>
      <c r="F51" s="13"/>
      <c r="H51" s="13"/>
    </row>
    <row r="52" spans="3:8" x14ac:dyDescent="0.25">
      <c r="C52" s="17"/>
      <c r="D52" s="13"/>
      <c r="E52" s="34"/>
      <c r="F52" s="13"/>
      <c r="H52" s="13"/>
    </row>
    <row r="54" spans="3:8" x14ac:dyDescent="0.2">
      <c r="C54" s="1"/>
      <c r="D54" s="2"/>
      <c r="F54" s="2"/>
      <c r="H54" s="2"/>
    </row>
    <row r="55" spans="3:8" x14ac:dyDescent="0.2">
      <c r="C55" s="3"/>
      <c r="D55" s="4"/>
      <c r="F55" s="4"/>
      <c r="H55" s="4"/>
    </row>
    <row r="56" spans="3:8" x14ac:dyDescent="0.2">
      <c r="C56" s="4"/>
      <c r="D56" s="4"/>
      <c r="F56" s="4"/>
      <c r="H56" s="4"/>
    </row>
  </sheetData>
  <mergeCells count="5">
    <mergeCell ref="B3:I3"/>
    <mergeCell ref="B5:I5"/>
    <mergeCell ref="B6:I6"/>
    <mergeCell ref="B8:C10"/>
    <mergeCell ref="E8:I8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EC"/>
  </sheetPr>
  <dimension ref="B2:H37"/>
  <sheetViews>
    <sheetView workbookViewId="0"/>
  </sheetViews>
  <sheetFormatPr defaultRowHeight="14.25" x14ac:dyDescent="0.25"/>
  <cols>
    <col min="1" max="1" width="9.140625" style="28"/>
    <col min="2" max="2" width="20" style="28" customWidth="1"/>
    <col min="3" max="3" width="0.85546875" style="29" customWidth="1"/>
    <col min="4" max="4" width="13.140625" style="28" customWidth="1"/>
    <col min="5" max="5" width="0.85546875" style="29" customWidth="1"/>
    <col min="6" max="6" width="14.85546875" style="28" customWidth="1"/>
    <col min="7" max="7" width="0.85546875" style="29" customWidth="1"/>
    <col min="8" max="8" width="12.5703125" style="28" customWidth="1"/>
    <col min="9" max="16384" width="9.140625" style="28"/>
  </cols>
  <sheetData>
    <row r="2" spans="2:8" ht="15" x14ac:dyDescent="0.25">
      <c r="H2" s="27" t="s">
        <v>86</v>
      </c>
    </row>
    <row r="3" spans="2:8" ht="44.25" customHeight="1" x14ac:dyDescent="0.25">
      <c r="B3" s="140" t="s">
        <v>87</v>
      </c>
      <c r="C3" s="140"/>
      <c r="D3" s="140"/>
      <c r="E3" s="140"/>
      <c r="F3" s="140"/>
      <c r="G3" s="140"/>
      <c r="H3" s="140"/>
    </row>
    <row r="4" spans="2:8" ht="3.75" customHeight="1" x14ac:dyDescent="0.25"/>
    <row r="5" spans="2:8" x14ac:dyDescent="0.25">
      <c r="B5" s="142">
        <v>2014</v>
      </c>
      <c r="C5" s="142"/>
      <c r="D5" s="142"/>
      <c r="E5" s="142"/>
      <c r="F5" s="142"/>
      <c r="G5" s="142"/>
      <c r="H5" s="142"/>
    </row>
    <row r="6" spans="2:8" x14ac:dyDescent="0.25">
      <c r="B6" s="141" t="s">
        <v>45</v>
      </c>
      <c r="C6" s="141"/>
      <c r="D6" s="141"/>
      <c r="E6" s="141"/>
      <c r="F6" s="141"/>
      <c r="G6" s="141"/>
      <c r="H6" s="141"/>
    </row>
    <row r="7" spans="2:8" ht="3" customHeight="1" x14ac:dyDescent="0.25"/>
    <row r="8" spans="2:8" ht="24" customHeight="1" x14ac:dyDescent="0.2">
      <c r="B8" s="139" t="s">
        <v>47</v>
      </c>
      <c r="C8" s="21"/>
      <c r="D8" s="144" t="s">
        <v>81</v>
      </c>
      <c r="E8" s="144"/>
      <c r="F8" s="144"/>
      <c r="G8" s="144"/>
      <c r="H8" s="144"/>
    </row>
    <row r="9" spans="2:8" ht="3.75" customHeight="1" x14ac:dyDescent="0.25">
      <c r="B9" s="139"/>
      <c r="G9" s="28"/>
    </row>
    <row r="10" spans="2:8" ht="17.25" customHeight="1" x14ac:dyDescent="0.2">
      <c r="B10" s="139"/>
      <c r="C10" s="41"/>
      <c r="D10" s="45" t="s">
        <v>20</v>
      </c>
      <c r="E10" s="46"/>
      <c r="F10" s="47" t="s">
        <v>82</v>
      </c>
      <c r="G10" s="18"/>
      <c r="H10" s="47" t="s">
        <v>83</v>
      </c>
    </row>
    <row r="11" spans="2:8" ht="3.75" customHeight="1" x14ac:dyDescent="0.25">
      <c r="B11" s="32"/>
      <c r="C11" s="42"/>
      <c r="D11" s="32"/>
      <c r="E11" s="42"/>
      <c r="F11" s="32"/>
      <c r="G11" s="42"/>
      <c r="H11" s="32"/>
    </row>
    <row r="12" spans="2:8" ht="23.25" customHeight="1" x14ac:dyDescent="0.25">
      <c r="B12" s="5" t="s">
        <v>20</v>
      </c>
      <c r="C12" s="43"/>
      <c r="D12" s="7">
        <v>185150</v>
      </c>
      <c r="E12" s="43">
        <v>299619</v>
      </c>
      <c r="F12" s="7">
        <v>147452</v>
      </c>
      <c r="H12" s="7">
        <v>37698</v>
      </c>
    </row>
    <row r="13" spans="2:8" ht="23.25" customHeight="1" x14ac:dyDescent="0.25">
      <c r="B13" s="17" t="s">
        <v>48</v>
      </c>
      <c r="C13" s="9"/>
      <c r="D13" s="7">
        <v>14687</v>
      </c>
      <c r="E13" s="9"/>
      <c r="F13" s="34">
        <v>12233</v>
      </c>
      <c r="H13" s="34">
        <v>2454</v>
      </c>
    </row>
    <row r="14" spans="2:8" ht="23.25" customHeight="1" x14ac:dyDescent="0.25">
      <c r="B14" s="17" t="s">
        <v>49</v>
      </c>
      <c r="C14" s="9"/>
      <c r="D14" s="7">
        <v>2608</v>
      </c>
      <c r="E14" s="9">
        <v>625</v>
      </c>
      <c r="F14" s="34">
        <v>1983</v>
      </c>
      <c r="H14" s="34">
        <v>625</v>
      </c>
    </row>
    <row r="15" spans="2:8" ht="23.25" customHeight="1" x14ac:dyDescent="0.25">
      <c r="B15" s="17" t="s">
        <v>51</v>
      </c>
      <c r="C15" s="9"/>
      <c r="D15" s="7">
        <v>15500</v>
      </c>
      <c r="E15" s="9">
        <v>3246</v>
      </c>
      <c r="F15" s="34">
        <v>12254</v>
      </c>
      <c r="H15" s="34">
        <v>3246</v>
      </c>
    </row>
    <row r="16" spans="2:8" ht="23.25" customHeight="1" x14ac:dyDescent="0.25">
      <c r="B16" s="17" t="s">
        <v>50</v>
      </c>
      <c r="C16" s="9"/>
      <c r="D16" s="7">
        <v>2891</v>
      </c>
      <c r="E16" s="9">
        <v>677</v>
      </c>
      <c r="F16" s="34">
        <v>2214</v>
      </c>
      <c r="H16" s="34">
        <v>677</v>
      </c>
    </row>
    <row r="17" spans="2:8" ht="23.25" customHeight="1" x14ac:dyDescent="0.25">
      <c r="B17" s="17" t="s">
        <v>52</v>
      </c>
      <c r="C17" s="9"/>
      <c r="D17" s="7">
        <v>3988</v>
      </c>
      <c r="E17" s="9">
        <v>466</v>
      </c>
      <c r="F17" s="34">
        <v>3522</v>
      </c>
      <c r="H17" s="34">
        <v>466</v>
      </c>
    </row>
    <row r="18" spans="2:8" ht="23.25" customHeight="1" x14ac:dyDescent="0.25">
      <c r="B18" s="17" t="s">
        <v>53</v>
      </c>
      <c r="C18" s="9"/>
      <c r="D18" s="7">
        <v>7682</v>
      </c>
      <c r="E18" s="9">
        <v>2216</v>
      </c>
      <c r="F18" s="34">
        <v>5466</v>
      </c>
      <c r="H18" s="34">
        <v>2216</v>
      </c>
    </row>
    <row r="19" spans="2:8" ht="23.25" customHeight="1" x14ac:dyDescent="0.25">
      <c r="B19" s="17" t="s">
        <v>54</v>
      </c>
      <c r="C19" s="12"/>
      <c r="D19" s="7">
        <v>3425</v>
      </c>
      <c r="E19" s="12">
        <v>661</v>
      </c>
      <c r="F19" s="34">
        <v>2764</v>
      </c>
      <c r="H19" s="34">
        <v>661</v>
      </c>
    </row>
    <row r="20" spans="2:8" ht="23.25" customHeight="1" x14ac:dyDescent="0.25">
      <c r="B20" s="17" t="s">
        <v>55</v>
      </c>
      <c r="C20" s="12"/>
      <c r="D20" s="7">
        <v>10180</v>
      </c>
      <c r="E20" s="12">
        <v>2752</v>
      </c>
      <c r="F20" s="34">
        <v>7428</v>
      </c>
      <c r="H20" s="34">
        <v>2752</v>
      </c>
    </row>
    <row r="21" spans="2:8" ht="23.25" customHeight="1" x14ac:dyDescent="0.25">
      <c r="B21" s="17" t="s">
        <v>56</v>
      </c>
      <c r="C21" s="12"/>
      <c r="D21" s="7">
        <v>3692</v>
      </c>
      <c r="E21" s="12">
        <v>678</v>
      </c>
      <c r="F21" s="34">
        <v>3014</v>
      </c>
      <c r="H21" s="34">
        <v>678</v>
      </c>
    </row>
    <row r="22" spans="2:8" ht="23.25" customHeight="1" x14ac:dyDescent="0.25">
      <c r="B22" s="17" t="s">
        <v>57</v>
      </c>
      <c r="C22" s="12"/>
      <c r="D22" s="7">
        <v>11365</v>
      </c>
      <c r="E22" s="12">
        <v>3202</v>
      </c>
      <c r="F22" s="34">
        <v>8163</v>
      </c>
      <c r="H22" s="34">
        <v>3202</v>
      </c>
    </row>
    <row r="23" spans="2:8" ht="23.25" customHeight="1" x14ac:dyDescent="0.25">
      <c r="B23" s="17" t="s">
        <v>58</v>
      </c>
      <c r="C23" s="12"/>
      <c r="D23" s="7">
        <v>39900</v>
      </c>
      <c r="E23" s="12">
        <v>6521</v>
      </c>
      <c r="F23" s="34">
        <v>33379</v>
      </c>
      <c r="H23" s="34">
        <v>6521</v>
      </c>
    </row>
    <row r="24" spans="2:8" ht="23.25" customHeight="1" x14ac:dyDescent="0.25">
      <c r="B24" s="17" t="s">
        <v>59</v>
      </c>
      <c r="C24" s="12"/>
      <c r="D24" s="7">
        <v>1937</v>
      </c>
      <c r="E24" s="12">
        <v>391</v>
      </c>
      <c r="F24" s="34">
        <v>1546</v>
      </c>
      <c r="H24" s="34">
        <v>391</v>
      </c>
    </row>
    <row r="25" spans="2:8" ht="23.25" customHeight="1" x14ac:dyDescent="0.25">
      <c r="B25" s="17" t="s">
        <v>60</v>
      </c>
      <c r="C25" s="12"/>
      <c r="D25" s="7">
        <v>32534</v>
      </c>
      <c r="E25" s="12">
        <v>6656</v>
      </c>
      <c r="F25" s="34">
        <v>25878</v>
      </c>
      <c r="H25" s="34">
        <v>6656</v>
      </c>
    </row>
    <row r="26" spans="2:8" ht="23.25" customHeight="1" x14ac:dyDescent="0.25">
      <c r="B26" s="17" t="s">
        <v>61</v>
      </c>
      <c r="C26" s="12"/>
      <c r="D26" s="7">
        <v>8885</v>
      </c>
      <c r="E26" s="12">
        <v>2076</v>
      </c>
      <c r="F26" s="34">
        <v>6809</v>
      </c>
      <c r="H26" s="34">
        <v>2076</v>
      </c>
    </row>
    <row r="27" spans="2:8" ht="23.25" customHeight="1" x14ac:dyDescent="0.25">
      <c r="B27" s="17" t="s">
        <v>62</v>
      </c>
      <c r="C27" s="12"/>
      <c r="D27" s="7">
        <v>9723</v>
      </c>
      <c r="E27" s="12">
        <v>2139</v>
      </c>
      <c r="F27" s="34">
        <v>7584</v>
      </c>
      <c r="H27" s="34">
        <v>2139</v>
      </c>
    </row>
    <row r="28" spans="2:8" ht="23.25" customHeight="1" x14ac:dyDescent="0.25">
      <c r="B28" s="17" t="s">
        <v>63</v>
      </c>
      <c r="C28" s="12"/>
      <c r="D28" s="7">
        <v>5773</v>
      </c>
      <c r="E28" s="12">
        <v>851</v>
      </c>
      <c r="F28" s="34">
        <v>4922</v>
      </c>
      <c r="H28" s="34">
        <v>851</v>
      </c>
    </row>
    <row r="29" spans="2:8" ht="23.25" customHeight="1" x14ac:dyDescent="0.25">
      <c r="B29" s="17" t="s">
        <v>64</v>
      </c>
      <c r="C29" s="12"/>
      <c r="D29" s="7">
        <v>3657</v>
      </c>
      <c r="E29" s="12">
        <v>481</v>
      </c>
      <c r="F29" s="34">
        <v>3176</v>
      </c>
      <c r="H29" s="34">
        <v>481</v>
      </c>
    </row>
    <row r="30" spans="2:8" ht="23.25" customHeight="1" x14ac:dyDescent="0.25">
      <c r="B30" s="17" t="s">
        <v>65</v>
      </c>
      <c r="C30" s="12"/>
      <c r="D30" s="7">
        <v>6723</v>
      </c>
      <c r="E30" s="12">
        <v>1606</v>
      </c>
      <c r="F30" s="34">
        <v>5117</v>
      </c>
      <c r="H30" s="34">
        <v>1606</v>
      </c>
    </row>
    <row r="31" spans="2:8" ht="3.75" customHeight="1" x14ac:dyDescent="0.25">
      <c r="B31" s="32"/>
      <c r="C31" s="42"/>
      <c r="D31" s="32"/>
      <c r="E31" s="42">
        <v>0</v>
      </c>
      <c r="F31" s="32"/>
      <c r="G31" s="42"/>
      <c r="H31" s="32"/>
    </row>
    <row r="32" spans="2:8" x14ac:dyDescent="0.2">
      <c r="B32" s="1"/>
      <c r="C32" s="19"/>
      <c r="D32" s="44"/>
      <c r="E32" s="19">
        <v>0</v>
      </c>
      <c r="F32" s="44"/>
      <c r="G32" s="19"/>
    </row>
    <row r="33" spans="2:7" x14ac:dyDescent="0.2">
      <c r="B33" s="3"/>
      <c r="C33" s="20"/>
      <c r="E33" s="20">
        <v>0</v>
      </c>
      <c r="G33" s="20"/>
    </row>
    <row r="35" spans="2:7" x14ac:dyDescent="0.2">
      <c r="B35" s="1"/>
      <c r="C35" s="19"/>
      <c r="E35" s="19"/>
      <c r="G35" s="19"/>
    </row>
    <row r="36" spans="2:7" x14ac:dyDescent="0.2">
      <c r="B36" s="3"/>
      <c r="C36" s="20"/>
      <c r="E36" s="20"/>
      <c r="G36" s="20"/>
    </row>
    <row r="37" spans="2:7" x14ac:dyDescent="0.2">
      <c r="B37" s="4"/>
      <c r="C37" s="20"/>
      <c r="E37" s="20"/>
      <c r="G37" s="20"/>
    </row>
  </sheetData>
  <mergeCells count="5">
    <mergeCell ref="B3:H3"/>
    <mergeCell ref="B5:H5"/>
    <mergeCell ref="B6:H6"/>
    <mergeCell ref="B8:B10"/>
    <mergeCell ref="D8:H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69</vt:i4>
      </vt:variant>
      <vt:variant>
        <vt:lpstr>Intervalos com nome</vt:lpstr>
      </vt:variant>
      <vt:variant>
        <vt:i4>71</vt:i4>
      </vt:variant>
    </vt:vector>
  </HeadingPairs>
  <TitlesOfParts>
    <vt:vector size="140" baseType="lpstr">
      <vt:lpstr>Índice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'Q1'!Área_de_Impressão</vt:lpstr>
      <vt:lpstr>'Q24'!Área_de_Impressão</vt:lpstr>
      <vt:lpstr>'Q28'!Área_de_Impressão</vt:lpstr>
      <vt:lpstr>'Q1'!Print_Area</vt:lpstr>
      <vt:lpstr>'Q10'!Print_Area</vt:lpstr>
      <vt:lpstr>'Q11'!Print_Area</vt:lpstr>
      <vt:lpstr>'Q12'!Print_Area</vt:lpstr>
      <vt:lpstr>'Q13'!Print_Area</vt:lpstr>
      <vt:lpstr>'Q14'!Print_Area</vt:lpstr>
      <vt:lpstr>'Q15'!Print_Area</vt:lpstr>
      <vt:lpstr>'Q16'!Print_Area</vt:lpstr>
      <vt:lpstr>'Q17'!Print_Area</vt:lpstr>
      <vt:lpstr>'Q18'!Print_Area</vt:lpstr>
      <vt:lpstr>'Q19'!Print_Area</vt:lpstr>
      <vt:lpstr>'Q2'!Print_Area</vt:lpstr>
      <vt:lpstr>'Q20'!Print_Area</vt:lpstr>
      <vt:lpstr>'Q21'!Print_Area</vt:lpstr>
      <vt:lpstr>'Q22'!Print_Area</vt:lpstr>
      <vt:lpstr>'Q23'!Print_Area</vt:lpstr>
      <vt:lpstr>'Q24'!Print_Area</vt:lpstr>
      <vt:lpstr>'Q25'!Print_Area</vt:lpstr>
      <vt:lpstr>'Q26'!Print_Area</vt:lpstr>
      <vt:lpstr>'Q27'!Print_Area</vt:lpstr>
      <vt:lpstr>'Q28'!Print_Area</vt:lpstr>
      <vt:lpstr>'Q29'!Print_Area</vt:lpstr>
      <vt:lpstr>'Q3'!Print_Area</vt:lpstr>
      <vt:lpstr>'Q30'!Print_Area</vt:lpstr>
      <vt:lpstr>'Q31'!Print_Area</vt:lpstr>
      <vt:lpstr>'Q32'!Print_Area</vt:lpstr>
      <vt:lpstr>'Q33'!Print_Area</vt:lpstr>
      <vt:lpstr>'Q34'!Print_Area</vt:lpstr>
      <vt:lpstr>'Q35'!Print_Area</vt:lpstr>
      <vt:lpstr>'Q36'!Print_Area</vt:lpstr>
      <vt:lpstr>'Q37'!Print_Area</vt:lpstr>
      <vt:lpstr>'Q38'!Print_Area</vt:lpstr>
      <vt:lpstr>'Q39'!Print_Area</vt:lpstr>
      <vt:lpstr>'Q4'!Print_Area</vt:lpstr>
      <vt:lpstr>'Q40'!Print_Area</vt:lpstr>
      <vt:lpstr>'Q41'!Print_Area</vt:lpstr>
      <vt:lpstr>'Q42'!Print_Area</vt:lpstr>
      <vt:lpstr>'Q43'!Print_Area</vt:lpstr>
      <vt:lpstr>'Q44'!Print_Area</vt:lpstr>
      <vt:lpstr>'Q45'!Print_Area</vt:lpstr>
      <vt:lpstr>'Q46'!Print_Area</vt:lpstr>
      <vt:lpstr>'Q47'!Print_Area</vt:lpstr>
      <vt:lpstr>'Q48'!Print_Area</vt:lpstr>
      <vt:lpstr>'Q49'!Print_Area</vt:lpstr>
      <vt:lpstr>'Q5'!Print_Area</vt:lpstr>
      <vt:lpstr>'Q50'!Print_Area</vt:lpstr>
      <vt:lpstr>'Q51'!Print_Area</vt:lpstr>
      <vt:lpstr>'Q52'!Print_Area</vt:lpstr>
      <vt:lpstr>'Q53'!Print_Area</vt:lpstr>
      <vt:lpstr>'Q54'!Print_Area</vt:lpstr>
      <vt:lpstr>'Q55'!Print_Area</vt:lpstr>
      <vt:lpstr>'Q56'!Print_Area</vt:lpstr>
      <vt:lpstr>'Q57'!Print_Area</vt:lpstr>
      <vt:lpstr>'Q58'!Print_Area</vt:lpstr>
      <vt:lpstr>'Q59'!Print_Area</vt:lpstr>
      <vt:lpstr>'Q6'!Print_Area</vt:lpstr>
      <vt:lpstr>'Q60'!Print_Area</vt:lpstr>
      <vt:lpstr>'Q61'!Print_Area</vt:lpstr>
      <vt:lpstr>'Q62'!Print_Area</vt:lpstr>
      <vt:lpstr>'Q63'!Print_Area</vt:lpstr>
      <vt:lpstr>'Q64'!Print_Area</vt:lpstr>
      <vt:lpstr>'Q65'!Print_Area</vt:lpstr>
      <vt:lpstr>'Q66'!Print_Area</vt:lpstr>
      <vt:lpstr>'Q67'!Print_Area</vt:lpstr>
      <vt:lpstr>'Q68'!Print_Area</vt:lpstr>
      <vt:lpstr>'Q7'!Print_Area</vt:lpstr>
      <vt:lpstr>'Q8'!Print_Area</vt:lpstr>
      <vt:lpstr>'Q9'!Print_Area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2016-12-14T18:41:22Z</dcterms:modified>
</cp:coreProperties>
</file>